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roblagendijk\Downloads\"/>
    </mc:Choice>
  </mc:AlternateContent>
  <xr:revisionPtr revIDLastSave="0" documentId="13_ncr:1_{9DA6E47A-4027-4493-8257-0484854E94A3}" xr6:coauthVersionLast="47" xr6:coauthVersionMax="47" xr10:uidLastSave="{00000000-0000-0000-0000-000000000000}"/>
  <bookViews>
    <workbookView xWindow="-108" yWindow="-108" windowWidth="23256" windowHeight="12576" tabRatio="763" xr2:uid="{00000000-000D-0000-FFFF-FFFF00000000}"/>
  </bookViews>
  <sheets>
    <sheet name="Clubranglijst - 3 ronden" sheetId="14" r:id="rId1"/>
    <sheet name="3 ronden - heren" sheetId="20" r:id="rId2"/>
    <sheet name="3 ronden - nwl j" sheetId="19" r:id="rId3"/>
    <sheet name="3 ronden- jun j" sheetId="16" r:id="rId4"/>
    <sheet name="3 ronden - jun d" sheetId="17" r:id="rId5"/>
    <sheet name="3 ronden - dames" sheetId="1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4" l="1"/>
  <c r="O47" i="14" s="1"/>
  <c r="A70" i="14"/>
  <c r="A7" i="18"/>
  <c r="A8" i="18" s="1"/>
  <c r="A9" i="18" s="1"/>
  <c r="A6" i="18"/>
  <c r="N68" i="14"/>
  <c r="O68" i="14" s="1"/>
  <c r="D9" i="18"/>
  <c r="D3" i="18"/>
  <c r="N70" i="14"/>
  <c r="N43" i="14"/>
  <c r="N69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6" i="14"/>
  <c r="N45" i="14"/>
  <c r="N44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O21" i="14" s="1"/>
  <c r="N20" i="14"/>
  <c r="N19" i="14"/>
  <c r="N18" i="14"/>
  <c r="N17" i="14"/>
  <c r="N11" i="14"/>
  <c r="O11" i="14" s="1"/>
  <c r="N16" i="14"/>
  <c r="N15" i="14"/>
  <c r="N14" i="14"/>
  <c r="N13" i="14"/>
  <c r="N12" i="14"/>
  <c r="N10" i="14"/>
  <c r="N9" i="14"/>
  <c r="N8" i="14"/>
  <c r="N7" i="14"/>
  <c r="N6" i="14"/>
  <c r="N5" i="14"/>
  <c r="N4" i="14"/>
  <c r="N3" i="14"/>
  <c r="D6" i="18"/>
  <c r="D7" i="18"/>
  <c r="D10" i="20"/>
  <c r="A38" i="20"/>
  <c r="O10" i="14" l="1"/>
  <c r="D9" i="20"/>
  <c r="O52" i="14"/>
  <c r="D38" i="20" l="1"/>
  <c r="D37" i="20"/>
  <c r="D36" i="20"/>
  <c r="D35" i="20"/>
  <c r="D34" i="20"/>
  <c r="D33" i="20"/>
  <c r="D32" i="20"/>
  <c r="D31" i="20"/>
  <c r="D30" i="20"/>
  <c r="D29" i="20"/>
  <c r="D28" i="20"/>
  <c r="D26" i="20"/>
  <c r="D25" i="20"/>
  <c r="D27" i="20"/>
  <c r="D24" i="20"/>
  <c r="D23" i="20"/>
  <c r="D22" i="20"/>
  <c r="D21" i="20"/>
  <c r="D20" i="20"/>
  <c r="D19" i="20"/>
  <c r="D18" i="20"/>
  <c r="D17" i="20"/>
  <c r="D6" i="20"/>
  <c r="D16" i="20"/>
  <c r="D15" i="20"/>
  <c r="D14" i="20"/>
  <c r="D11" i="20"/>
  <c r="D13" i="20"/>
  <c r="D5" i="20"/>
  <c r="D12" i="20"/>
  <c r="D8" i="20"/>
  <c r="D7" i="20"/>
  <c r="D4" i="20"/>
  <c r="A4" i="20"/>
  <c r="D3" i="20"/>
  <c r="D5" i="18"/>
  <c r="D8" i="18"/>
  <c r="D4" i="18"/>
  <c r="D6" i="17"/>
  <c r="D5" i="17"/>
  <c r="D3" i="17"/>
  <c r="D4" i="17"/>
  <c r="D13" i="19"/>
  <c r="D14" i="19"/>
  <c r="D18" i="16"/>
  <c r="D17" i="16"/>
  <c r="D8" i="16"/>
  <c r="D7" i="16"/>
  <c r="D16" i="16"/>
  <c r="D15" i="16"/>
  <c r="D14" i="16"/>
  <c r="D10" i="16"/>
  <c r="D13" i="16"/>
  <c r="D12" i="16"/>
  <c r="D9" i="16"/>
  <c r="D6" i="16"/>
  <c r="D5" i="16"/>
  <c r="D11" i="16"/>
  <c r="D4" i="16"/>
  <c r="A4" i="16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D3" i="16"/>
  <c r="D20" i="19"/>
  <c r="D19" i="19"/>
  <c r="D18" i="19"/>
  <c r="D17" i="19"/>
  <c r="D16" i="19"/>
  <c r="D15" i="19"/>
  <c r="D12" i="19"/>
  <c r="D11" i="19"/>
  <c r="D10" i="19"/>
  <c r="D9" i="19"/>
  <c r="D8" i="19"/>
  <c r="D7" i="19"/>
  <c r="D6" i="19"/>
  <c r="D5" i="19"/>
  <c r="D4" i="19"/>
  <c r="D3" i="19"/>
  <c r="O60" i="14"/>
  <c r="A5" i="20" l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4" i="18"/>
  <c r="A5" i="18" s="1"/>
  <c r="A4" i="17"/>
  <c r="A5" i="17" s="1"/>
  <c r="A6" i="17" l="1"/>
  <c r="O69" i="14"/>
  <c r="O42" i="14"/>
  <c r="O64" i="14"/>
  <c r="O63" i="14"/>
  <c r="O61" i="14"/>
  <c r="O58" i="14"/>
  <c r="O65" i="14" l="1"/>
  <c r="O26" i="14"/>
  <c r="O5" i="14"/>
  <c r="O15" i="14" l="1"/>
  <c r="O50" i="14"/>
  <c r="O54" i="14" l="1"/>
  <c r="O29" i="14"/>
  <c r="O41" i="14"/>
  <c r="O34" i="14"/>
  <c r="O14" i="14"/>
  <c r="O43" i="14"/>
  <c r="O53" i="14"/>
  <c r="O49" i="14"/>
  <c r="O44" i="14"/>
  <c r="O32" i="14"/>
  <c r="O28" i="14"/>
  <c r="O22" i="14"/>
  <c r="O20" i="14"/>
  <c r="O12" i="14"/>
  <c r="O4" i="14"/>
  <c r="O59" i="14"/>
  <c r="O57" i="14"/>
  <c r="O56" i="14"/>
  <c r="O55" i="14"/>
  <c r="O38" i="14"/>
  <c r="O36" i="14"/>
  <c r="O45" i="14"/>
  <c r="O13" i="14"/>
  <c r="O19" i="14"/>
  <c r="O8" i="14"/>
  <c r="O30" i="14"/>
  <c r="O7" i="14"/>
  <c r="O70" i="14"/>
  <c r="O66" i="14"/>
  <c r="O51" i="14"/>
  <c r="O46" i="14"/>
  <c r="O27" i="14"/>
  <c r="O25" i="14"/>
  <c r="O67" i="14"/>
  <c r="O62" i="14"/>
  <c r="O48" i="14"/>
  <c r="O18" i="14"/>
  <c r="O37" i="14"/>
  <c r="O35" i="14"/>
  <c r="O23" i="14"/>
  <c r="O40" i="14"/>
  <c r="O39" i="14"/>
  <c r="O33" i="14"/>
  <c r="O31" i="14"/>
  <c r="O24" i="14"/>
  <c r="O6" i="14"/>
  <c r="O17" i="14"/>
  <c r="O9" i="14"/>
  <c r="O16" i="14"/>
  <c r="O3" i="14"/>
  <c r="A4" i="14" l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</calcChain>
</file>

<file path=xl/sharedStrings.xml><?xml version="1.0" encoding="utf-8"?>
<sst xmlns="http://schemas.openxmlformats.org/spreadsheetml/2006/main" count="184" uniqueCount="85">
  <si>
    <t>Daan Kool</t>
  </si>
  <si>
    <t>Tristan van den Berg</t>
  </si>
  <si>
    <t>Ronald de Rooij</t>
  </si>
  <si>
    <t>Jelle Vlasman</t>
  </si>
  <si>
    <t>Simon Molkenboer</t>
  </si>
  <si>
    <t>Jesse Lagendijk</t>
  </si>
  <si>
    <t>Tom Wijfje</t>
  </si>
  <si>
    <t>Wabe de Rooij</t>
  </si>
  <si>
    <t>Douwe Boonstra</t>
  </si>
  <si>
    <t>Rienke Boonstra</t>
  </si>
  <si>
    <t>Aron Bosman</t>
  </si>
  <si>
    <t>Jonathan Wolters</t>
  </si>
  <si>
    <t>Jasper Bout</t>
  </si>
  <si>
    <t>Wouter Zwaan</t>
  </si>
  <si>
    <t>Roy Hoogendoorn</t>
  </si>
  <si>
    <t>Jay Demoet</t>
  </si>
  <si>
    <t>Marco Mook</t>
  </si>
  <si>
    <t>Floris Paalman</t>
  </si>
  <si>
    <t>Mathijs de Leng</t>
  </si>
  <si>
    <t>Thijs Bon</t>
  </si>
  <si>
    <t>Naam  /  gereden in jaar:</t>
  </si>
  <si>
    <t>pr</t>
  </si>
  <si>
    <t>Jayson de Bruin</t>
  </si>
  <si>
    <t>Lorraine Röge</t>
  </si>
  <si>
    <t>#</t>
  </si>
  <si>
    <t>km/u</t>
  </si>
  <si>
    <t>Jos Blok</t>
  </si>
  <si>
    <t>Luuc Kastelijn</t>
  </si>
  <si>
    <t>Elian Lagendijk</t>
  </si>
  <si>
    <t>Youp de Vos</t>
  </si>
  <si>
    <t>Sietse Kool</t>
  </si>
  <si>
    <t xml:space="preserve">Tijdrit over 3 ronden </t>
  </si>
  <si>
    <t>Cris Zwanenburg</t>
  </si>
  <si>
    <t>Robert Heemskerk</t>
  </si>
  <si>
    <t>Norbert de Wit</t>
  </si>
  <si>
    <t>Frank de Jong</t>
  </si>
  <si>
    <t>Maarten Kamp</t>
  </si>
  <si>
    <t>Nick van Diest</t>
  </si>
  <si>
    <t>Elliot de Vette</t>
  </si>
  <si>
    <t>Marco Olsthoorn</t>
  </si>
  <si>
    <t>Rody Domburg</t>
  </si>
  <si>
    <t>Menno van Capel</t>
  </si>
  <si>
    <t>Frans Adegeest</t>
  </si>
  <si>
    <t>Gert-Jan Kerkhof</t>
  </si>
  <si>
    <t>Jesse Scholten</t>
  </si>
  <si>
    <t>Sander Wijfjes</t>
  </si>
  <si>
    <t>Tjalle de Jong</t>
  </si>
  <si>
    <t>Johan Boerefijn</t>
  </si>
  <si>
    <t>Jurgen van der Hoorn</t>
  </si>
  <si>
    <t>Jaco Slingerland</t>
  </si>
  <si>
    <t>Rob Lagendijk</t>
  </si>
  <si>
    <t>Julia Zwaan</t>
  </si>
  <si>
    <t>Jurgen van Diemen</t>
  </si>
  <si>
    <t>Koen de Leeuw</t>
  </si>
  <si>
    <t>Pascal Valentijn</t>
  </si>
  <si>
    <t>Hendrik Wismeijer</t>
  </si>
  <si>
    <t>Jan Bocxe</t>
  </si>
  <si>
    <t>Maurice de Jong</t>
  </si>
  <si>
    <t>Liane van Egmond</t>
  </si>
  <si>
    <t>Peter van Dijk</t>
  </si>
  <si>
    <t>26,57,809</t>
  </si>
  <si>
    <t>Hans van Leeuwen</t>
  </si>
  <si>
    <t>Shane ter Hennepe</t>
  </si>
  <si>
    <t>Wouter van der Eijk</t>
  </si>
  <si>
    <t>Peter de Blooijs</t>
  </si>
  <si>
    <t>Jeanine Laudy</t>
  </si>
  <si>
    <t>Matthijs van der Hoorn</t>
  </si>
  <si>
    <t>Rob Ligtenberg</t>
  </si>
  <si>
    <t>Tijdrit over 3 ronden nieuwelingen jongens</t>
  </si>
  <si>
    <t>Tijdrit over 3 ronden junioren jongens</t>
  </si>
  <si>
    <t>Tijdrit over 3 ronden junioren dames</t>
  </si>
  <si>
    <t>Tijdrit over 3 ronden dames</t>
  </si>
  <si>
    <t>Tijdrit over 3 ronden - heren</t>
  </si>
  <si>
    <t>Naam</t>
  </si>
  <si>
    <t>tijd</t>
  </si>
  <si>
    <t>gereden in</t>
  </si>
  <si>
    <t>Marise Lagendijk</t>
  </si>
  <si>
    <t>29:07.053</t>
  </si>
  <si>
    <t>Floris-Jan van den Berge</t>
  </si>
  <si>
    <t>Floris -Jan van den Berge</t>
  </si>
  <si>
    <t>Frits van Gemeren</t>
  </si>
  <si>
    <t>Ofke Teekens</t>
  </si>
  <si>
    <t>Yvonnen Nijssen</t>
  </si>
  <si>
    <t>Sanne Teekens</t>
  </si>
  <si>
    <t>Floor de Jong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</si>
</sst>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20"/>
      <color rgb="FFFF0000"/>
      <name val="Mistral"/>
      <family val="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0" fillId="0" borderId="0" xfId="0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1" fillId="0" borderId="0" xfId="0" applyNumberFormat="1" applyFont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0"/>
  <sheetViews>
    <sheetView showGridLines="0" tabSelected="1" workbookViewId="0">
      <selection activeCell="R7" sqref="R7"/>
    </sheetView>
  </sheetViews>
  <sheetFormatPr defaultRowHeight="14.4" x14ac:dyDescent="0.3"/>
  <cols>
    <col min="1" max="1" width="4.44140625" customWidth="1"/>
    <col min="2" max="2" width="24.5546875" customWidth="1"/>
    <col min="3" max="9" width="9.21875" style="4"/>
    <col min="10" max="12" width="9.21875" style="4" customWidth="1"/>
    <col min="13" max="13" width="3.44140625" style="4" customWidth="1"/>
    <col min="14" max="14" width="9.21875" style="4"/>
  </cols>
  <sheetData>
    <row r="1" spans="1:15" ht="26.4" x14ac:dyDescent="0.55000000000000004">
      <c r="A1" s="8" t="s">
        <v>31</v>
      </c>
    </row>
    <row r="2" spans="1:15" x14ac:dyDescent="0.3">
      <c r="A2" s="9" t="s">
        <v>24</v>
      </c>
      <c r="B2" t="s">
        <v>20</v>
      </c>
      <c r="C2" s="4">
        <v>2013</v>
      </c>
      <c r="D2" s="4">
        <v>2014</v>
      </c>
      <c r="E2" s="4">
        <v>2015</v>
      </c>
      <c r="F2" s="4">
        <v>2016</v>
      </c>
      <c r="G2" s="4">
        <v>2017</v>
      </c>
      <c r="H2" s="4">
        <v>2018</v>
      </c>
      <c r="I2" s="4">
        <v>2019</v>
      </c>
      <c r="J2" s="4">
        <v>2020</v>
      </c>
      <c r="K2" s="4">
        <v>2021</v>
      </c>
      <c r="L2" s="4">
        <v>2022</v>
      </c>
      <c r="N2" s="4" t="s">
        <v>21</v>
      </c>
      <c r="O2" s="4" t="s">
        <v>25</v>
      </c>
    </row>
    <row r="3" spans="1:15" x14ac:dyDescent="0.3">
      <c r="A3" s="5">
        <v>1</v>
      </c>
      <c r="B3" s="3" t="s">
        <v>32</v>
      </c>
      <c r="C3" s="10"/>
      <c r="D3" s="11"/>
      <c r="E3" s="11"/>
      <c r="F3" s="12"/>
      <c r="G3" s="12">
        <v>1.8788009259259261E-2</v>
      </c>
      <c r="H3" s="12">
        <v>1.736545138888889E-2</v>
      </c>
      <c r="I3" s="12"/>
      <c r="J3" s="12">
        <v>1.7090347222222222E-2</v>
      </c>
      <c r="K3" s="12">
        <v>1.6542916666666668E-2</v>
      </c>
      <c r="L3" s="12">
        <v>1.7024479166666669E-2</v>
      </c>
      <c r="M3" s="12"/>
      <c r="N3" s="13">
        <f>SMALL(C3:M3,1)</f>
        <v>1.6542916666666668E-2</v>
      </c>
      <c r="O3" s="18">
        <f>IF(COUNT(N3)&gt;0,(19.2/(N3*24*60))*60,"")</f>
        <v>48.359066065536609</v>
      </c>
    </row>
    <row r="4" spans="1:15" x14ac:dyDescent="0.3">
      <c r="A4" s="5">
        <f>A3+1</f>
        <v>2</v>
      </c>
      <c r="B4" s="2" t="s">
        <v>52</v>
      </c>
      <c r="C4" s="12"/>
      <c r="D4" s="11">
        <v>1.7517418981481483E-2</v>
      </c>
      <c r="E4" s="11">
        <v>1.7690879629629629E-2</v>
      </c>
      <c r="F4" s="12"/>
      <c r="G4" s="12"/>
      <c r="H4" s="12"/>
      <c r="I4" s="12"/>
      <c r="J4" s="12"/>
      <c r="K4" s="12"/>
      <c r="L4" s="12"/>
      <c r="M4" s="12"/>
      <c r="N4" s="13">
        <f>SMALL(C4:M4,1)</f>
        <v>1.7517418981481483E-2</v>
      </c>
      <c r="O4" s="18">
        <f>IF(COUNT(N4)&gt;0,(19.2/(N4*24*60))*60,"")</f>
        <v>45.6688283157307</v>
      </c>
    </row>
    <row r="5" spans="1:15" x14ac:dyDescent="0.3">
      <c r="A5" s="5">
        <f t="shared" ref="A5:A68" si="0">A4+1</f>
        <v>3</v>
      </c>
      <c r="B5" s="3" t="s">
        <v>8</v>
      </c>
      <c r="C5" s="10"/>
      <c r="D5" s="11">
        <v>2.3858020833333337E-2</v>
      </c>
      <c r="E5" s="11">
        <v>2.1512905092592596E-2</v>
      </c>
      <c r="F5" s="12">
        <v>2.0008680555555557E-2</v>
      </c>
      <c r="G5" s="12">
        <v>1.9325416666666668E-2</v>
      </c>
      <c r="H5" s="12">
        <v>1.8389456018518519E-2</v>
      </c>
      <c r="I5" s="12"/>
      <c r="J5" s="12">
        <v>1.7705277777777778E-2</v>
      </c>
      <c r="K5" s="12">
        <v>1.7603368055555554E-2</v>
      </c>
      <c r="L5" s="12">
        <v>1.8315694444444443E-2</v>
      </c>
      <c r="M5" s="12"/>
      <c r="N5" s="13">
        <f>SMALL(C5:M5,1)</f>
        <v>1.7603368055555554E-2</v>
      </c>
      <c r="O5" s="18">
        <f>IF(COUNT(N5)&gt;0,(19.2/(N5*24*60))*60,"")</f>
        <v>45.445848628241514</v>
      </c>
    </row>
    <row r="6" spans="1:15" x14ac:dyDescent="0.3">
      <c r="A6" s="5">
        <f t="shared" si="0"/>
        <v>4</v>
      </c>
      <c r="B6" s="2" t="s">
        <v>6</v>
      </c>
      <c r="C6" s="11"/>
      <c r="D6" s="12"/>
      <c r="E6" s="19"/>
      <c r="F6" s="11">
        <v>1.8999513888888889E-2</v>
      </c>
      <c r="G6" s="12"/>
      <c r="H6" s="12">
        <v>1.8873796296296295E-2</v>
      </c>
      <c r="I6" s="12">
        <v>1.8442256944444447E-2</v>
      </c>
      <c r="J6" s="12">
        <v>1.7886400462962963E-2</v>
      </c>
      <c r="K6" s="12">
        <v>1.7753252314814814E-2</v>
      </c>
      <c r="L6" s="12"/>
      <c r="M6" s="12"/>
      <c r="N6" s="13">
        <f>SMALL(C6:M6,1)</f>
        <v>1.7753252314814814E-2</v>
      </c>
      <c r="O6" s="18">
        <f>IF(COUNT(N6)&gt;0,(19.2/(N6*24*60))*60,"")</f>
        <v>45.062165839462118</v>
      </c>
    </row>
    <row r="7" spans="1:15" x14ac:dyDescent="0.3">
      <c r="A7" s="5">
        <f t="shared" si="0"/>
        <v>5</v>
      </c>
      <c r="B7" s="3" t="s">
        <v>46</v>
      </c>
      <c r="C7" s="11"/>
      <c r="D7" s="12"/>
      <c r="E7" s="11"/>
      <c r="F7" s="13">
        <v>1.7901076388888892E-2</v>
      </c>
      <c r="G7" s="13"/>
      <c r="H7" s="13"/>
      <c r="I7" s="13"/>
      <c r="J7" s="13"/>
      <c r="K7" s="13"/>
      <c r="L7" s="13"/>
      <c r="M7" s="13"/>
      <c r="N7" s="13">
        <f>SMALL(C7:M7,1)</f>
        <v>1.7901076388888892E-2</v>
      </c>
      <c r="O7" s="18">
        <f>IF(COUNT(N7)&gt;0,(19.2/(N7*24*60))*60,"")</f>
        <v>44.690050062942362</v>
      </c>
    </row>
    <row r="8" spans="1:15" x14ac:dyDescent="0.3">
      <c r="A8" s="5">
        <f t="shared" si="0"/>
        <v>6</v>
      </c>
      <c r="B8" s="2" t="s">
        <v>47</v>
      </c>
      <c r="C8" s="12"/>
      <c r="D8" s="12" t="s">
        <v>60</v>
      </c>
      <c r="E8" s="23">
        <v>1.8252905092592593E-2</v>
      </c>
      <c r="F8" s="11">
        <v>1.7960381944444447E-2</v>
      </c>
      <c r="G8" s="12"/>
      <c r="H8" s="12"/>
      <c r="I8" s="12"/>
      <c r="J8" s="12"/>
      <c r="K8" s="12"/>
      <c r="L8" s="12"/>
      <c r="M8" s="12"/>
      <c r="N8" s="13">
        <f>SMALL(C8:M8,1)</f>
        <v>1.7960381944444447E-2</v>
      </c>
      <c r="O8" s="18">
        <f>IF(COUNT(N8)&gt;0,(19.2/(N8*24*60))*60,"")</f>
        <v>44.542482586093229</v>
      </c>
    </row>
    <row r="9" spans="1:15" x14ac:dyDescent="0.3">
      <c r="A9" s="5">
        <f t="shared" si="0"/>
        <v>7</v>
      </c>
      <c r="B9" s="3" t="s">
        <v>33</v>
      </c>
      <c r="C9" s="11">
        <v>1.8017858796296294E-2</v>
      </c>
      <c r="D9" s="11">
        <v>1.8407905092592592E-2</v>
      </c>
      <c r="E9" s="11">
        <v>1.830269675925926E-2</v>
      </c>
      <c r="F9" s="11">
        <v>1.8431064814814813E-2</v>
      </c>
      <c r="G9" s="12"/>
      <c r="H9" s="12">
        <v>1.8491018518518521E-2</v>
      </c>
      <c r="I9" s="12">
        <v>1.9192847222222222E-2</v>
      </c>
      <c r="J9" s="12"/>
      <c r="K9" s="12"/>
      <c r="L9" s="12"/>
      <c r="M9" s="12"/>
      <c r="N9" s="13">
        <f>SMALL(C9:M9,1)</f>
        <v>1.8017858796296294E-2</v>
      </c>
      <c r="O9" s="18">
        <f>IF(COUNT(N9)&gt;0,(19.2/(N9*24*60))*60,"")</f>
        <v>44.400392357633855</v>
      </c>
    </row>
    <row r="10" spans="1:15" x14ac:dyDescent="0.3">
      <c r="A10" s="5">
        <f t="shared" si="0"/>
        <v>8</v>
      </c>
      <c r="B10" s="2" t="s">
        <v>78</v>
      </c>
      <c r="C10" s="12"/>
      <c r="D10" s="16"/>
      <c r="E10" s="14"/>
      <c r="F10" s="16"/>
      <c r="G10" s="12"/>
      <c r="H10" s="12"/>
      <c r="I10" s="12">
        <v>1.8076712962962961E-2</v>
      </c>
      <c r="J10" s="12">
        <v>1.823175925925926E-2</v>
      </c>
      <c r="K10" s="12"/>
      <c r="L10" s="12"/>
      <c r="M10" s="12"/>
      <c r="N10" s="13">
        <f>SMALL(C10:M10,1)</f>
        <v>1.8076712962962961E-2</v>
      </c>
      <c r="O10" s="18">
        <f>IF(COUNT(N10)&gt;0,(19.2/(N10*24*60))*60,"")</f>
        <v>44.25583354889271</v>
      </c>
    </row>
    <row r="11" spans="1:15" x14ac:dyDescent="0.3">
      <c r="A11" s="5">
        <f t="shared" si="0"/>
        <v>9</v>
      </c>
      <c r="B11" s="2" t="s">
        <v>80</v>
      </c>
      <c r="C11" s="12"/>
      <c r="D11" s="16"/>
      <c r="E11" s="14"/>
      <c r="F11" s="16"/>
      <c r="G11" s="12"/>
      <c r="H11" s="12"/>
      <c r="I11" s="12"/>
      <c r="J11" s="12">
        <v>1.8463368055555558E-2</v>
      </c>
      <c r="K11" s="12">
        <v>1.8199907407407408E-2</v>
      </c>
      <c r="L11" s="12"/>
      <c r="M11" s="12"/>
      <c r="N11" s="13">
        <f>SMALL(C11:M11,1)</f>
        <v>1.8199907407407408E-2</v>
      </c>
      <c r="O11" s="18">
        <f>IF(COUNT(N11)&gt;0,(19.2/(N11*24*60))*60,"")</f>
        <v>43.95626758377891</v>
      </c>
    </row>
    <row r="12" spans="1:15" x14ac:dyDescent="0.3">
      <c r="A12" s="5">
        <f t="shared" si="0"/>
        <v>10</v>
      </c>
      <c r="B12" s="3" t="s">
        <v>53</v>
      </c>
      <c r="C12" s="10">
        <v>1.9381539351851853E-2</v>
      </c>
      <c r="D12" s="12"/>
      <c r="E12" s="11">
        <v>1.8521898148148148E-2</v>
      </c>
      <c r="F12" s="12"/>
      <c r="G12" s="12"/>
      <c r="H12" s="12"/>
      <c r="I12" s="12"/>
      <c r="J12" s="12">
        <v>1.8209502314814816E-2</v>
      </c>
      <c r="K12" s="12"/>
      <c r="L12" s="12"/>
      <c r="M12" s="12"/>
      <c r="N12" s="13">
        <f>SMALL(C12:M12,1)</f>
        <v>1.8209502314814816E-2</v>
      </c>
      <c r="O12" s="18">
        <f>IF(COUNT(N12)&gt;0,(19.2/(N12*24*60))*60,"")</f>
        <v>43.93310625239544</v>
      </c>
    </row>
    <row r="13" spans="1:15" x14ac:dyDescent="0.3">
      <c r="A13" s="5">
        <f t="shared" si="0"/>
        <v>11</v>
      </c>
      <c r="B13" s="3" t="s">
        <v>16</v>
      </c>
      <c r="C13" s="11"/>
      <c r="D13" s="11"/>
      <c r="E13" s="11">
        <v>1.8301956018518518E-2</v>
      </c>
      <c r="F13" s="11">
        <v>1.881744212962963E-2</v>
      </c>
      <c r="G13" s="12"/>
      <c r="H13" s="12"/>
      <c r="I13" s="12"/>
      <c r="J13" s="12"/>
      <c r="K13" s="12"/>
      <c r="L13" s="12"/>
      <c r="M13" s="12"/>
      <c r="N13" s="13">
        <f>SMALL(C13:M13,1)</f>
        <v>1.8301956018518518E-2</v>
      </c>
      <c r="O13" s="18">
        <f>IF(COUNT(N13)&gt;0,(19.2/(N13*24*60))*60,"")</f>
        <v>43.711174870627694</v>
      </c>
    </row>
    <row r="14" spans="1:15" x14ac:dyDescent="0.3">
      <c r="A14" s="5">
        <f t="shared" si="0"/>
        <v>12</v>
      </c>
      <c r="B14" s="2" t="s">
        <v>59</v>
      </c>
      <c r="C14" s="12"/>
      <c r="D14" s="11">
        <v>1.8347928240740743E-2</v>
      </c>
      <c r="E14" s="16"/>
      <c r="F14" s="12"/>
      <c r="G14" s="12"/>
      <c r="H14" s="12"/>
      <c r="I14" s="12">
        <v>1.8905937500000001E-2</v>
      </c>
      <c r="J14" s="12"/>
      <c r="K14" s="12"/>
      <c r="L14" s="12"/>
      <c r="M14" s="12"/>
      <c r="N14" s="13">
        <f>SMALL(C14:M14,1)</f>
        <v>1.8347928240740743E-2</v>
      </c>
      <c r="O14" s="18">
        <f>IF(COUNT(N14)&gt;0,(19.2/(N14*24*60))*60,"")</f>
        <v>43.601652977017665</v>
      </c>
    </row>
    <row r="15" spans="1:15" x14ac:dyDescent="0.3">
      <c r="A15" s="5">
        <f t="shared" si="0"/>
        <v>13</v>
      </c>
      <c r="B15" s="3" t="s">
        <v>41</v>
      </c>
      <c r="C15" s="10"/>
      <c r="D15" s="11"/>
      <c r="E15" s="11"/>
      <c r="F15" s="12">
        <v>1.8530300925925926E-2</v>
      </c>
      <c r="G15" s="12">
        <v>1.8406967592592593E-2</v>
      </c>
      <c r="H15" s="12"/>
      <c r="I15" s="12"/>
      <c r="J15" s="12"/>
      <c r="K15" s="12"/>
      <c r="L15" s="12"/>
      <c r="M15" s="12"/>
      <c r="N15" s="13">
        <f>SMALL(C15:M15,1)</f>
        <v>1.8406967592592593E-2</v>
      </c>
      <c r="O15" s="18">
        <f>IF(COUNT(N15)&gt;0,(19.2/(N15*24*60))*60,"")</f>
        <v>43.461803036038333</v>
      </c>
    </row>
    <row r="16" spans="1:15" x14ac:dyDescent="0.3">
      <c r="A16" s="5">
        <f t="shared" si="0"/>
        <v>14</v>
      </c>
      <c r="B16" s="2" t="s">
        <v>22</v>
      </c>
      <c r="C16" s="12"/>
      <c r="D16" s="12"/>
      <c r="E16" s="12"/>
      <c r="F16" s="11"/>
      <c r="G16" s="13"/>
      <c r="H16" s="13">
        <v>1.841607638888889E-2</v>
      </c>
      <c r="I16" s="13"/>
      <c r="J16" s="13"/>
      <c r="K16" s="13"/>
      <c r="L16" s="13"/>
      <c r="M16" s="13"/>
      <c r="N16" s="13">
        <f>SMALL(C16:M16,1)</f>
        <v>1.841607638888889E-2</v>
      </c>
      <c r="O16" s="18">
        <f>IF(COUNT(N16)&gt;0,(19.2/(N16*24*60))*60,"")</f>
        <v>43.440306344660364</v>
      </c>
    </row>
    <row r="17" spans="1:15" x14ac:dyDescent="0.3">
      <c r="A17" s="5">
        <f t="shared" si="0"/>
        <v>15</v>
      </c>
      <c r="B17" s="2" t="s">
        <v>10</v>
      </c>
      <c r="C17" s="11"/>
      <c r="D17" s="12"/>
      <c r="E17" s="11"/>
      <c r="F17" s="12"/>
      <c r="G17" s="12"/>
      <c r="H17" s="12">
        <v>1.8492361111111112E-2</v>
      </c>
      <c r="I17" s="12"/>
      <c r="J17" s="12"/>
      <c r="K17" s="12"/>
      <c r="L17" s="12"/>
      <c r="M17" s="12"/>
      <c r="N17" s="13">
        <f>SMALL(C17:M17,1)</f>
        <v>1.8492361111111112E-2</v>
      </c>
      <c r="O17" s="18">
        <f>IF(COUNT(N17)&gt;0,(19.2/(N17*24*60))*60,"")</f>
        <v>43.261106312666634</v>
      </c>
    </row>
    <row r="18" spans="1:15" x14ac:dyDescent="0.3">
      <c r="A18" s="5">
        <f t="shared" si="0"/>
        <v>16</v>
      </c>
      <c r="B18" s="3" t="s">
        <v>26</v>
      </c>
      <c r="C18" s="10"/>
      <c r="D18" s="11"/>
      <c r="E18" s="11"/>
      <c r="F18" s="11"/>
      <c r="G18" s="12">
        <v>2.1419722222222225E-2</v>
      </c>
      <c r="H18" s="12">
        <v>2.0481249999999999E-2</v>
      </c>
      <c r="I18" s="12"/>
      <c r="J18" s="12">
        <v>1.8568587962962964E-2</v>
      </c>
      <c r="K18" s="12"/>
      <c r="L18" s="12"/>
      <c r="M18" s="12"/>
      <c r="N18" s="13">
        <f>SMALL(C18:M18,1)</f>
        <v>1.8568587962962964E-2</v>
      </c>
      <c r="O18" s="18">
        <f>IF(COUNT(N18)&gt;0,(19.2/(N18*24*60))*60,"")</f>
        <v>43.083512951856413</v>
      </c>
    </row>
    <row r="19" spans="1:15" x14ac:dyDescent="0.3">
      <c r="A19" s="5">
        <f t="shared" si="0"/>
        <v>17</v>
      </c>
      <c r="B19" s="2" t="s">
        <v>3</v>
      </c>
      <c r="C19" s="12"/>
      <c r="D19" s="11"/>
      <c r="E19" s="19"/>
      <c r="F19" s="16">
        <v>1.8587476851851852E-2</v>
      </c>
      <c r="G19" s="12"/>
      <c r="H19" s="12"/>
      <c r="I19" s="12"/>
      <c r="J19" s="12"/>
      <c r="K19" s="12"/>
      <c r="L19" s="12"/>
      <c r="M19" s="12"/>
      <c r="N19" s="13">
        <f>SMALL(C19:M19,1)</f>
        <v>1.8587476851851852E-2</v>
      </c>
      <c r="O19" s="18">
        <f>IF(COUNT(N19)&gt;0,(19.2/(N19*24*60))*60,"")</f>
        <v>43.039730802424472</v>
      </c>
    </row>
    <row r="20" spans="1:15" x14ac:dyDescent="0.3">
      <c r="A20" s="5">
        <f t="shared" si="0"/>
        <v>18</v>
      </c>
      <c r="B20" s="3" t="s">
        <v>19</v>
      </c>
      <c r="C20" s="10"/>
      <c r="D20" s="11">
        <v>1.9402800925925924E-2</v>
      </c>
      <c r="E20" s="11">
        <v>1.8691979166666668E-2</v>
      </c>
      <c r="F20" s="11"/>
      <c r="G20" s="12"/>
      <c r="H20" s="12"/>
      <c r="I20" s="12"/>
      <c r="J20" s="12"/>
      <c r="K20" s="12"/>
      <c r="L20" s="12"/>
      <c r="M20" s="12"/>
      <c r="N20" s="13">
        <f>SMALL(C20:M20,1)</f>
        <v>1.8691979166666668E-2</v>
      </c>
      <c r="O20" s="18">
        <f>IF(COUNT(N20)&gt;0,(19.2/(N20*24*60))*60,"")</f>
        <v>42.799106122835653</v>
      </c>
    </row>
    <row r="21" spans="1:15" x14ac:dyDescent="0.3">
      <c r="A21" s="5">
        <f t="shared" si="0"/>
        <v>19</v>
      </c>
      <c r="B21" s="22" t="s">
        <v>81</v>
      </c>
      <c r="C21" s="12"/>
      <c r="D21" s="16"/>
      <c r="E21" s="14"/>
      <c r="F21" s="16"/>
      <c r="G21" s="12"/>
      <c r="H21" s="12"/>
      <c r="I21" s="12"/>
      <c r="J21" s="12">
        <v>1.8693692129629631E-2</v>
      </c>
      <c r="K21" s="12"/>
      <c r="L21" s="12"/>
      <c r="M21" s="12"/>
      <c r="N21" s="13">
        <f>SMALL(C21:M21,1)</f>
        <v>1.8693692129629631E-2</v>
      </c>
      <c r="O21" s="18">
        <f>IF(COUNT(N21)&gt;0,(19.2/(N21*24*60))*60,"")</f>
        <v>42.795184303479274</v>
      </c>
    </row>
    <row r="22" spans="1:15" x14ac:dyDescent="0.3">
      <c r="A22" s="5">
        <f t="shared" si="0"/>
        <v>20</v>
      </c>
      <c r="B22" s="1" t="s">
        <v>54</v>
      </c>
      <c r="C22" s="12"/>
      <c r="D22" s="12">
        <v>1.9499618055555556E-2</v>
      </c>
      <c r="E22" s="11">
        <v>1.8702546296296297E-2</v>
      </c>
      <c r="F22" s="15"/>
      <c r="G22" s="13"/>
      <c r="H22" s="13"/>
      <c r="I22" s="13"/>
      <c r="J22" s="13"/>
      <c r="K22" s="13"/>
      <c r="L22" s="13"/>
      <c r="M22" s="13"/>
      <c r="N22" s="13">
        <f>SMALL(C22:M22,1)</f>
        <v>1.8702546296296297E-2</v>
      </c>
      <c r="O22" s="18">
        <f>IF(COUNT(N22)&gt;0,(19.2/(N22*24*60))*60,"")</f>
        <v>42.77492419085339</v>
      </c>
    </row>
    <row r="23" spans="1:15" x14ac:dyDescent="0.3">
      <c r="A23" s="5">
        <f t="shared" si="0"/>
        <v>21</v>
      </c>
      <c r="B23" s="2" t="s">
        <v>28</v>
      </c>
      <c r="C23" s="10"/>
      <c r="D23" s="12"/>
      <c r="E23" s="11"/>
      <c r="F23" s="11"/>
      <c r="G23" s="13">
        <v>1.9576284722222222E-2</v>
      </c>
      <c r="H23" s="13">
        <v>1.8968738425925925E-2</v>
      </c>
      <c r="I23" s="13"/>
      <c r="J23" s="13"/>
      <c r="K23" s="13"/>
      <c r="L23" s="13"/>
      <c r="M23" s="13"/>
      <c r="N23" s="13">
        <f>SMALL(C23:M23,1)</f>
        <v>1.8968738425925925E-2</v>
      </c>
      <c r="O23" s="18">
        <f>IF(COUNT(N23)&gt;0,(19.2/(N23*24*60))*60,"")</f>
        <v>42.174655058060317</v>
      </c>
    </row>
    <row r="24" spans="1:15" x14ac:dyDescent="0.3">
      <c r="A24" s="5">
        <f t="shared" si="0"/>
        <v>22</v>
      </c>
      <c r="B24" s="2" t="s">
        <v>34</v>
      </c>
      <c r="C24" s="12"/>
      <c r="D24" s="11"/>
      <c r="E24" s="11"/>
      <c r="F24" s="11"/>
      <c r="G24" s="12"/>
      <c r="H24" s="12">
        <v>1.9113287037037036E-2</v>
      </c>
      <c r="I24" s="12"/>
      <c r="J24" s="12"/>
      <c r="K24" s="12"/>
      <c r="L24" s="12"/>
      <c r="M24" s="12"/>
      <c r="N24" s="13">
        <f>SMALL(C24:M24,1)</f>
        <v>1.9113287037037036E-2</v>
      </c>
      <c r="O24" s="18">
        <f>IF(COUNT(N24)&gt;0,(19.2/(N24*24*60))*60,"")</f>
        <v>41.855699569089758</v>
      </c>
    </row>
    <row r="25" spans="1:15" x14ac:dyDescent="0.3">
      <c r="A25" s="5">
        <f t="shared" si="0"/>
        <v>23</v>
      </c>
      <c r="B25" s="3" t="s">
        <v>0</v>
      </c>
      <c r="C25" s="10"/>
      <c r="D25" s="11"/>
      <c r="E25" s="19"/>
      <c r="F25" s="11">
        <v>1.9147187499999999E-2</v>
      </c>
      <c r="G25" s="12">
        <v>1.9624247685185187E-2</v>
      </c>
      <c r="H25" s="12"/>
      <c r="I25" s="12"/>
      <c r="J25" s="12"/>
      <c r="K25" s="12"/>
      <c r="L25" s="12"/>
      <c r="M25" s="12"/>
      <c r="N25" s="13">
        <f>SMALL(C25:M25,1)</f>
        <v>1.9147187499999999E-2</v>
      </c>
      <c r="O25" s="18">
        <f>IF(COUNT(N25)&gt;0,(19.2/(N25*24*60))*60,"")</f>
        <v>41.781593249661334</v>
      </c>
    </row>
    <row r="26" spans="1:15" x14ac:dyDescent="0.3">
      <c r="A26" s="5">
        <f t="shared" si="0"/>
        <v>24</v>
      </c>
      <c r="B26" s="3" t="s">
        <v>14</v>
      </c>
      <c r="C26" s="10"/>
      <c r="D26" s="11"/>
      <c r="E26" s="11"/>
      <c r="F26" s="12"/>
      <c r="G26" s="12"/>
      <c r="H26" s="12">
        <v>1.9992905092592592E-2</v>
      </c>
      <c r="I26" s="12">
        <v>1.9239247685185184E-2</v>
      </c>
      <c r="J26" s="12"/>
      <c r="K26" s="12"/>
      <c r="L26" s="12"/>
      <c r="M26" s="12"/>
      <c r="N26" s="13">
        <f>SMALL(C26:M26,1)</f>
        <v>1.9239247685185184E-2</v>
      </c>
      <c r="O26" s="18">
        <f>IF(COUNT(N26)&gt;0,(19.2/(N26*24*60))*60,"")</f>
        <v>41.581667489837699</v>
      </c>
    </row>
    <row r="27" spans="1:15" x14ac:dyDescent="0.3">
      <c r="A27" s="5">
        <f t="shared" si="0"/>
        <v>25</v>
      </c>
      <c r="B27" s="3" t="s">
        <v>42</v>
      </c>
      <c r="C27" s="10"/>
      <c r="D27" s="11">
        <v>2.0910937500000001E-2</v>
      </c>
      <c r="E27" s="11">
        <v>1.9909548611111112E-2</v>
      </c>
      <c r="F27" s="11">
        <v>1.9254953703703705E-2</v>
      </c>
      <c r="G27" s="12">
        <v>1.9772291666666667E-2</v>
      </c>
      <c r="H27" s="12"/>
      <c r="I27" s="12"/>
      <c r="J27" s="12"/>
      <c r="K27" s="12"/>
      <c r="L27" s="12"/>
      <c r="M27" s="12"/>
      <c r="N27" s="13">
        <f>SMALL(C27:M27,1)</f>
        <v>1.9254953703703705E-2</v>
      </c>
      <c r="O27" s="18">
        <f>IF(COUNT(N27)&gt;0,(19.2/(N27*24*60))*60,"")</f>
        <v>41.547749857540261</v>
      </c>
    </row>
    <row r="28" spans="1:15" x14ac:dyDescent="0.3">
      <c r="A28" s="5">
        <f t="shared" si="0"/>
        <v>26</v>
      </c>
      <c r="B28" s="6" t="s">
        <v>55</v>
      </c>
      <c r="C28" s="14"/>
      <c r="D28" s="16">
        <v>1.992099537037037E-2</v>
      </c>
      <c r="E28" s="16">
        <v>1.931824074074074E-2</v>
      </c>
      <c r="F28" s="11"/>
      <c r="G28" s="12"/>
      <c r="H28" s="12"/>
      <c r="I28" s="12"/>
      <c r="J28" s="12"/>
      <c r="K28" s="12"/>
      <c r="L28" s="12"/>
      <c r="M28" s="12"/>
      <c r="N28" s="13">
        <f>SMALL(C28:M28,1)</f>
        <v>1.931824074074074E-2</v>
      </c>
      <c r="O28" s="18">
        <f>IF(COUNT(N28)&gt;0,(19.2/(N28*24*60))*60,"")</f>
        <v>41.411638395874171</v>
      </c>
    </row>
    <row r="29" spans="1:15" x14ac:dyDescent="0.3">
      <c r="A29" s="5">
        <f t="shared" si="0"/>
        <v>27</v>
      </c>
      <c r="B29" s="2" t="s">
        <v>62</v>
      </c>
      <c r="C29" s="12">
        <v>1.9387881944444445E-2</v>
      </c>
      <c r="D29" s="12">
        <v>2.0501157407407409E-2</v>
      </c>
      <c r="E29" s="11"/>
      <c r="F29" s="11"/>
      <c r="G29" s="13"/>
      <c r="H29" s="13"/>
      <c r="I29" s="13"/>
      <c r="J29" s="13"/>
      <c r="K29" s="13"/>
      <c r="L29" s="13"/>
      <c r="M29" s="13"/>
      <c r="N29" s="13">
        <f>SMALL(C29:M29,1)</f>
        <v>1.9387881944444445E-2</v>
      </c>
      <c r="O29" s="18">
        <f>IF(COUNT(N29)&gt;0,(19.2/(N29*24*60))*60,"")</f>
        <v>41.262887936515327</v>
      </c>
    </row>
    <row r="30" spans="1:15" x14ac:dyDescent="0.3">
      <c r="A30" s="5">
        <f t="shared" si="0"/>
        <v>28</v>
      </c>
      <c r="B30" s="3" t="s">
        <v>35</v>
      </c>
      <c r="C30" s="10"/>
      <c r="D30" s="11"/>
      <c r="E30" s="11"/>
      <c r="F30" s="12"/>
      <c r="G30" s="12"/>
      <c r="H30" s="12">
        <v>1.9468969907407405E-2</v>
      </c>
      <c r="I30" s="12"/>
      <c r="J30" s="12"/>
      <c r="K30" s="12"/>
      <c r="L30" s="12"/>
      <c r="M30" s="12"/>
      <c r="N30" s="13">
        <f>SMALL(C30:M30,1)</f>
        <v>1.9468969907407405E-2</v>
      </c>
      <c r="O30" s="18">
        <f>IF(COUNT(N30)&gt;0,(19.2/(N30*24*60))*60,"")</f>
        <v>41.091028637094048</v>
      </c>
    </row>
    <row r="31" spans="1:15" x14ac:dyDescent="0.3">
      <c r="A31" s="5">
        <f t="shared" si="0"/>
        <v>29</v>
      </c>
      <c r="B31" s="3" t="s">
        <v>36</v>
      </c>
      <c r="C31" s="10"/>
      <c r="D31" s="11">
        <v>2.1749050925925925E-2</v>
      </c>
      <c r="E31" s="11"/>
      <c r="F31" s="12"/>
      <c r="G31" s="12"/>
      <c r="H31" s="12">
        <v>1.9561145833333335E-2</v>
      </c>
      <c r="I31" s="12"/>
      <c r="J31" s="12"/>
      <c r="K31" s="12"/>
      <c r="L31" s="12"/>
      <c r="M31" s="12"/>
      <c r="N31" s="13">
        <f>SMALL(C31:M31,1)</f>
        <v>1.9561145833333335E-2</v>
      </c>
      <c r="O31" s="18">
        <f>IF(COUNT(N31)&gt;0,(19.2/(N31*24*60))*60,"")</f>
        <v>40.897399713505195</v>
      </c>
    </row>
    <row r="32" spans="1:15" x14ac:dyDescent="0.3">
      <c r="A32" s="5">
        <f t="shared" si="0"/>
        <v>30</v>
      </c>
      <c r="B32" s="3" t="s">
        <v>56</v>
      </c>
      <c r="C32" s="10"/>
      <c r="D32" s="11"/>
      <c r="E32" s="11">
        <v>1.9583206018518519E-2</v>
      </c>
      <c r="F32" s="11"/>
      <c r="G32" s="12"/>
      <c r="H32" s="12"/>
      <c r="I32" s="12"/>
      <c r="J32" s="12"/>
      <c r="K32" s="12"/>
      <c r="L32" s="12"/>
      <c r="M32" s="12"/>
      <c r="N32" s="13">
        <f>SMALL(C32:M32,1)</f>
        <v>1.9583206018518519E-2</v>
      </c>
      <c r="O32" s="18">
        <f>IF(COUNT(N32)&gt;0,(19.2/(N32*24*60))*60,"")</f>
        <v>40.85132941171603</v>
      </c>
    </row>
    <row r="33" spans="1:15" x14ac:dyDescent="0.3">
      <c r="A33" s="5">
        <f t="shared" si="0"/>
        <v>31</v>
      </c>
      <c r="B33" s="3" t="s">
        <v>1</v>
      </c>
      <c r="C33" s="11"/>
      <c r="D33" s="11"/>
      <c r="E33" s="11"/>
      <c r="F33" s="12">
        <v>2.1024027777777777E-2</v>
      </c>
      <c r="G33" s="12">
        <v>2.0628750000000001E-2</v>
      </c>
      <c r="H33" s="12">
        <v>1.9710497685185183E-2</v>
      </c>
      <c r="I33" s="12" t="s">
        <v>77</v>
      </c>
      <c r="J33" s="12"/>
      <c r="K33" s="12"/>
      <c r="L33" s="12"/>
      <c r="M33" s="12"/>
      <c r="N33" s="13">
        <f>SMALL(C33:M33,1)</f>
        <v>1.9710497685185183E-2</v>
      </c>
      <c r="O33" s="18">
        <f>IF(COUNT(N33)&gt;0,(19.2/(N33*24*60))*60,"")</f>
        <v>40.587508888793629</v>
      </c>
    </row>
    <row r="34" spans="1:15" x14ac:dyDescent="0.3">
      <c r="A34" s="5">
        <f t="shared" si="0"/>
        <v>32</v>
      </c>
      <c r="B34" s="2" t="s">
        <v>61</v>
      </c>
      <c r="C34" s="12">
        <v>1.9800590277777776E-2</v>
      </c>
      <c r="D34" s="12">
        <v>1.9942766203703704E-2</v>
      </c>
      <c r="E34" s="11"/>
      <c r="F34" s="11"/>
      <c r="G34" s="13"/>
      <c r="H34" s="13"/>
      <c r="I34" s="13"/>
      <c r="J34" s="13"/>
      <c r="K34" s="13"/>
      <c r="L34" s="13"/>
      <c r="M34" s="13"/>
      <c r="N34" s="13">
        <f>SMALL(C34:M34,1)</f>
        <v>1.9800590277777776E-2</v>
      </c>
      <c r="O34" s="18">
        <f>IF(COUNT(N34)&gt;0,(19.2/(N34*24*60))*60,"")</f>
        <v>40.402835914333366</v>
      </c>
    </row>
    <row r="35" spans="1:15" x14ac:dyDescent="0.3">
      <c r="A35" s="5">
        <f t="shared" si="0"/>
        <v>33</v>
      </c>
      <c r="B35" s="2" t="s">
        <v>17</v>
      </c>
      <c r="C35" s="12"/>
      <c r="D35" s="12">
        <v>2.2362789351851851E-2</v>
      </c>
      <c r="E35" s="12"/>
      <c r="F35" s="11">
        <v>1.9867395833333332E-2</v>
      </c>
      <c r="G35" s="13">
        <v>2.064167824074074E-2</v>
      </c>
      <c r="H35" s="13">
        <v>2.0225671296296297E-2</v>
      </c>
      <c r="I35" s="13"/>
      <c r="J35" s="13"/>
      <c r="K35" s="13"/>
      <c r="L35" s="13"/>
      <c r="M35" s="13"/>
      <c r="N35" s="13">
        <f>SMALL(C35:M35,1)</f>
        <v>1.9867395833333332E-2</v>
      </c>
      <c r="O35" s="18">
        <f>IF(COUNT(N35)&gt;0,(19.2/(N35*24*60))*60,"")</f>
        <v>40.266978456117904</v>
      </c>
    </row>
    <row r="36" spans="1:15" x14ac:dyDescent="0.3">
      <c r="A36" s="5">
        <f t="shared" si="0"/>
        <v>34</v>
      </c>
      <c r="B36" s="2" t="s">
        <v>13</v>
      </c>
      <c r="C36" s="12"/>
      <c r="D36" s="12"/>
      <c r="E36" s="11"/>
      <c r="F36" s="11">
        <v>1.9876250000000002E-2</v>
      </c>
      <c r="G36" s="12"/>
      <c r="H36" s="12"/>
      <c r="I36" s="12"/>
      <c r="J36" s="12"/>
      <c r="K36" s="12"/>
      <c r="L36" s="12"/>
      <c r="M36" s="12"/>
      <c r="N36" s="13">
        <f>SMALL(C36:M36,1)</f>
        <v>1.9876250000000002E-2</v>
      </c>
      <c r="O36" s="18">
        <f>IF(COUNT(N36)&gt;0,(19.2/(N36*24*60))*60,"")</f>
        <v>40.249040940821324</v>
      </c>
    </row>
    <row r="37" spans="1:15" x14ac:dyDescent="0.3">
      <c r="A37" s="5">
        <f t="shared" si="0"/>
        <v>35</v>
      </c>
      <c r="B37" s="2" t="s">
        <v>38</v>
      </c>
      <c r="C37" s="12"/>
      <c r="D37" s="12">
        <v>2.0711631944444444E-2</v>
      </c>
      <c r="E37" s="11">
        <v>2.0032500000000002E-2</v>
      </c>
      <c r="F37" s="11"/>
      <c r="G37" s="14">
        <v>2.0736006944444444E-2</v>
      </c>
      <c r="H37" s="14">
        <v>2.0374351851851852E-2</v>
      </c>
      <c r="I37" s="14"/>
      <c r="J37" s="14"/>
      <c r="K37" s="14"/>
      <c r="L37" s="14"/>
      <c r="M37" s="14"/>
      <c r="N37" s="13">
        <f>SMALL(C37:M37,1)</f>
        <v>2.0032500000000002E-2</v>
      </c>
      <c r="O37" s="18">
        <f>IF(COUNT(N37)&gt;0,(19.2/(N37*24*60))*60,"")</f>
        <v>39.935105453637831</v>
      </c>
    </row>
    <row r="38" spans="1:15" x14ac:dyDescent="0.3">
      <c r="A38" s="5">
        <f t="shared" si="0"/>
        <v>36</v>
      </c>
      <c r="B38" s="2" t="s">
        <v>48</v>
      </c>
      <c r="C38" s="11"/>
      <c r="D38" s="12"/>
      <c r="E38" s="12"/>
      <c r="F38" s="11">
        <v>2.0100046296296296E-2</v>
      </c>
      <c r="G38" s="13"/>
      <c r="H38" s="13"/>
      <c r="I38" s="13"/>
      <c r="J38" s="13"/>
      <c r="K38" s="13"/>
      <c r="L38" s="13"/>
      <c r="M38" s="13"/>
      <c r="N38" s="13">
        <f>SMALL(C38:M38,1)</f>
        <v>2.0100046296296296E-2</v>
      </c>
      <c r="O38" s="18">
        <f>IF(COUNT(N38)&gt;0,(19.2/(N38*24*60))*60,"")</f>
        <v>39.800903351521669</v>
      </c>
    </row>
    <row r="39" spans="1:15" x14ac:dyDescent="0.3">
      <c r="A39" s="5">
        <f t="shared" si="0"/>
        <v>37</v>
      </c>
      <c r="B39" s="2" t="s">
        <v>30</v>
      </c>
      <c r="C39" s="12"/>
      <c r="D39" s="11"/>
      <c r="E39" s="11"/>
      <c r="F39" s="14"/>
      <c r="G39" s="13"/>
      <c r="H39" s="13">
        <v>2.0115023148148146E-2</v>
      </c>
      <c r="I39" s="13"/>
      <c r="J39" s="13"/>
      <c r="K39" s="13"/>
      <c r="L39" s="13"/>
      <c r="M39" s="13"/>
      <c r="N39" s="13">
        <f>SMALL(C39:M39,1)</f>
        <v>2.0115023148148146E-2</v>
      </c>
      <c r="O39" s="18">
        <f>IF(COUNT(N39)&gt;0,(19.2/(N39*24*60))*60,"")</f>
        <v>39.771269170706894</v>
      </c>
    </row>
    <row r="40" spans="1:15" x14ac:dyDescent="0.3">
      <c r="A40" s="5">
        <f t="shared" si="0"/>
        <v>38</v>
      </c>
      <c r="B40" s="3" t="s">
        <v>37</v>
      </c>
      <c r="C40" s="10"/>
      <c r="D40" s="12"/>
      <c r="E40" s="11"/>
      <c r="F40" s="11"/>
      <c r="G40" s="12"/>
      <c r="H40" s="12">
        <v>2.0130717592592592E-2</v>
      </c>
      <c r="I40" s="12"/>
      <c r="J40" s="12"/>
      <c r="K40" s="12"/>
      <c r="L40" s="12"/>
      <c r="M40" s="12"/>
      <c r="N40" s="13">
        <f>SMALL(C40:M40,1)</f>
        <v>2.0130717592592592E-2</v>
      </c>
      <c r="O40" s="18">
        <f>IF(COUNT(N40)&gt;0,(19.2/(N40*24*60))*60,"")</f>
        <v>39.740262428318616</v>
      </c>
    </row>
    <row r="41" spans="1:15" x14ac:dyDescent="0.3">
      <c r="A41" s="5">
        <f t="shared" si="0"/>
        <v>39</v>
      </c>
      <c r="B41" s="3" t="s">
        <v>5</v>
      </c>
      <c r="C41" s="10"/>
      <c r="D41" s="11">
        <v>2.0240856481481481E-2</v>
      </c>
      <c r="E41" s="11"/>
      <c r="F41" s="11"/>
      <c r="G41" s="12"/>
      <c r="H41" s="12"/>
      <c r="I41" s="12"/>
      <c r="J41" s="12"/>
      <c r="K41" s="12"/>
      <c r="L41" s="12"/>
      <c r="M41" s="12"/>
      <c r="N41" s="13">
        <f>SMALL(C41:M41,1)</f>
        <v>2.0240856481481481E-2</v>
      </c>
      <c r="O41" s="18">
        <f>IF(COUNT(N41)&gt;0,(19.2/(N41*24*60))*60,"")</f>
        <v>39.524019190192185</v>
      </c>
    </row>
    <row r="42" spans="1:15" x14ac:dyDescent="0.3">
      <c r="A42" s="5">
        <f t="shared" si="0"/>
        <v>40</v>
      </c>
      <c r="B42" s="3" t="s">
        <v>66</v>
      </c>
      <c r="C42" s="10">
        <v>2.0242060185185186E-2</v>
      </c>
      <c r="D42" s="11"/>
      <c r="E42" s="11"/>
      <c r="F42" s="12"/>
      <c r="G42" s="12"/>
      <c r="H42" s="12"/>
      <c r="I42" s="12"/>
      <c r="J42" s="12"/>
      <c r="K42" s="12"/>
      <c r="L42" s="12"/>
      <c r="M42" s="12"/>
      <c r="N42" s="13">
        <f>SMALL(C42:M42,1)</f>
        <v>2.0242060185185186E-2</v>
      </c>
      <c r="O42" s="18">
        <f>IF(COUNT(N42)&gt;0,(19.2/(N42*24*60))*60,"")</f>
        <v>39.521668875656545</v>
      </c>
    </row>
    <row r="43" spans="1:15" x14ac:dyDescent="0.3">
      <c r="A43" s="5">
        <f t="shared" si="0"/>
        <v>41</v>
      </c>
      <c r="B43" s="2" t="s">
        <v>9</v>
      </c>
      <c r="C43" s="12"/>
      <c r="D43" s="12">
        <v>2.4632534722222221E-2</v>
      </c>
      <c r="E43" s="11">
        <v>2.3892789351851851E-2</v>
      </c>
      <c r="F43" s="11"/>
      <c r="G43" s="13"/>
      <c r="H43" s="13"/>
      <c r="I43" s="13"/>
      <c r="J43" s="13"/>
      <c r="K43" s="13">
        <v>2.033136574074074E-2</v>
      </c>
      <c r="L43" s="13">
        <v>2.2556423611111112E-2</v>
      </c>
      <c r="M43" s="13"/>
      <c r="N43" s="13">
        <f>SMALL(C43:M43,1)</f>
        <v>2.033136574074074E-2</v>
      </c>
      <c r="O43" s="18">
        <f>IF(COUNT(N43)&gt;0,(19.2/(N43*24*60))*60,"")</f>
        <v>39.348069883811611</v>
      </c>
    </row>
    <row r="44" spans="1:15" x14ac:dyDescent="0.3">
      <c r="A44" s="5">
        <f t="shared" si="0"/>
        <v>42</v>
      </c>
      <c r="B44" s="2" t="s">
        <v>57</v>
      </c>
      <c r="C44" s="12"/>
      <c r="D44" s="12">
        <v>2.0724363425925926E-2</v>
      </c>
      <c r="E44" s="11">
        <v>2.0413564814814815E-2</v>
      </c>
      <c r="F44" s="11"/>
      <c r="G44" s="12"/>
      <c r="H44" s="12"/>
      <c r="I44" s="12"/>
      <c r="J44" s="12"/>
      <c r="K44" s="12"/>
      <c r="L44" s="12"/>
      <c r="M44" s="12"/>
      <c r="N44" s="13">
        <f>SMALL(C44:M44,1)</f>
        <v>2.0413564814814815E-2</v>
      </c>
      <c r="O44" s="18">
        <f>IF(COUNT(N44)&gt;0,(19.2/(N44*24*60))*60,"")</f>
        <v>39.189627449068226</v>
      </c>
    </row>
    <row r="45" spans="1:15" x14ac:dyDescent="0.3">
      <c r="A45" s="5">
        <f t="shared" si="0"/>
        <v>43</v>
      </c>
      <c r="B45" s="7" t="s">
        <v>11</v>
      </c>
      <c r="C45" s="17"/>
      <c r="D45" s="14"/>
      <c r="E45" s="17"/>
      <c r="F45" s="12"/>
      <c r="G45" s="12">
        <v>2.04490625E-2</v>
      </c>
      <c r="H45" s="12"/>
      <c r="I45" s="12"/>
      <c r="J45" s="12"/>
      <c r="K45" s="12"/>
      <c r="L45" s="12"/>
      <c r="M45" s="12"/>
      <c r="N45" s="13">
        <f>SMALL(C45:M45,1)</f>
        <v>2.04490625E-2</v>
      </c>
      <c r="O45" s="18">
        <f>IF(COUNT(N45)&gt;0,(19.2/(N45*24*60))*60,"")</f>
        <v>39.121597872763118</v>
      </c>
    </row>
    <row r="46" spans="1:15" x14ac:dyDescent="0.3">
      <c r="A46" s="5">
        <f t="shared" si="0"/>
        <v>44</v>
      </c>
      <c r="B46" s="2" t="s">
        <v>15</v>
      </c>
      <c r="C46" s="12"/>
      <c r="D46" s="11"/>
      <c r="E46" s="11"/>
      <c r="F46" s="11">
        <v>2.231133101851852E-2</v>
      </c>
      <c r="G46" s="12">
        <v>2.0480370370370368E-2</v>
      </c>
      <c r="H46" s="12">
        <v>2.2610879629629627E-2</v>
      </c>
      <c r="I46" s="12"/>
      <c r="J46" s="12"/>
      <c r="K46" s="12"/>
      <c r="L46" s="12"/>
      <c r="M46" s="12"/>
      <c r="N46" s="13">
        <f>SMALL(C46:M46,1)</f>
        <v>2.0480370370370368E-2</v>
      </c>
      <c r="O46" s="18">
        <f>IF(COUNT(N46)&gt;0,(19.2/(N46*24*60))*60,"")</f>
        <v>39.06179358735556</v>
      </c>
    </row>
    <row r="47" spans="1:15" x14ac:dyDescent="0.3">
      <c r="A47" s="5">
        <f t="shared" si="0"/>
        <v>45</v>
      </c>
      <c r="B47" s="2" t="s">
        <v>84</v>
      </c>
      <c r="C47" s="12"/>
      <c r="D47" s="16"/>
      <c r="E47" s="14"/>
      <c r="F47" s="16"/>
      <c r="G47" s="12"/>
      <c r="H47" s="12"/>
      <c r="I47" s="12"/>
      <c r="J47" s="12"/>
      <c r="K47" s="12"/>
      <c r="L47" s="12">
        <v>2.0511238425925924E-2</v>
      </c>
      <c r="M47" s="12"/>
      <c r="N47" s="13">
        <f>SMALL(C47:M47,1)</f>
        <v>2.0511238425925924E-2</v>
      </c>
      <c r="O47" s="18">
        <f>IF(COUNT(N47)&gt;0,(19.2/(N47*24*60))*60,"")</f>
        <v>39.003008174719028</v>
      </c>
    </row>
    <row r="48" spans="1:15" x14ac:dyDescent="0.3">
      <c r="A48" s="5">
        <f t="shared" si="0"/>
        <v>46</v>
      </c>
      <c r="B48" s="2" t="s">
        <v>29</v>
      </c>
      <c r="C48" s="12"/>
      <c r="D48" s="11"/>
      <c r="E48" s="11"/>
      <c r="F48" s="12"/>
      <c r="G48" s="12"/>
      <c r="H48" s="12">
        <v>2.0591898148148147E-2</v>
      </c>
      <c r="I48" s="12"/>
      <c r="J48" s="12"/>
      <c r="K48" s="12"/>
      <c r="L48" s="12"/>
      <c r="M48" s="12"/>
      <c r="N48" s="13">
        <f>SMALL(C48:M48,1)</f>
        <v>2.0591898148148147E-2</v>
      </c>
      <c r="O48" s="18">
        <f>IF(COUNT(N48)&gt;0,(19.2/(N48*24*60))*60,"")</f>
        <v>38.850231010488208</v>
      </c>
    </row>
    <row r="49" spans="1:15" x14ac:dyDescent="0.3">
      <c r="A49" s="5">
        <f t="shared" si="0"/>
        <v>47</v>
      </c>
      <c r="B49" s="2" t="s">
        <v>58</v>
      </c>
      <c r="C49" s="12"/>
      <c r="D49" s="11">
        <v>2.1297106481481479E-2</v>
      </c>
      <c r="E49" s="11">
        <v>2.0700613425925926E-2</v>
      </c>
      <c r="F49" s="11"/>
      <c r="G49" s="13"/>
      <c r="H49" s="13"/>
      <c r="I49" s="13"/>
      <c r="J49" s="13"/>
      <c r="K49" s="13"/>
      <c r="L49" s="13"/>
      <c r="M49" s="13"/>
      <c r="N49" s="13">
        <f>SMALL(C49:M49,1)</f>
        <v>2.0700613425925926E-2</v>
      </c>
      <c r="O49" s="18">
        <f>IF(COUNT(N49)&gt;0,(19.2/(N49*24*60))*60,"")</f>
        <v>38.646197749775936</v>
      </c>
    </row>
    <row r="50" spans="1:15" x14ac:dyDescent="0.3">
      <c r="A50" s="5">
        <f t="shared" si="0"/>
        <v>48</v>
      </c>
      <c r="B50" s="3" t="s">
        <v>2</v>
      </c>
      <c r="C50" s="10">
        <v>2.1681053240740742E-2</v>
      </c>
      <c r="D50" s="11">
        <v>2.1448148148148147E-2</v>
      </c>
      <c r="E50" s="11">
        <v>2.1305416666666663E-2</v>
      </c>
      <c r="F50" s="12">
        <v>2.0717812499999998E-2</v>
      </c>
      <c r="G50" s="12"/>
      <c r="H50" s="12">
        <v>2.2246064814814819E-2</v>
      </c>
      <c r="I50" s="12"/>
      <c r="J50" s="12"/>
      <c r="K50" s="12"/>
      <c r="L50" s="12"/>
      <c r="M50" s="12"/>
      <c r="N50" s="13">
        <f>SMALL(C50:M50,1)</f>
        <v>2.0717812499999998E-2</v>
      </c>
      <c r="O50" s="18">
        <f>IF(COUNT(N50)&gt;0,(19.2/(N50*24*60))*60,"")</f>
        <v>38.614115269167542</v>
      </c>
    </row>
    <row r="51" spans="1:15" x14ac:dyDescent="0.3">
      <c r="A51" s="5">
        <f t="shared" si="0"/>
        <v>49</v>
      </c>
      <c r="B51" s="2" t="s">
        <v>43</v>
      </c>
      <c r="C51" s="12">
        <v>2.0776516203703702E-2</v>
      </c>
      <c r="D51" s="12"/>
      <c r="E51" s="11">
        <v>2.1387430555555555E-2</v>
      </c>
      <c r="F51" s="14"/>
      <c r="G51" s="13">
        <v>2.1276724537037037E-2</v>
      </c>
      <c r="H51" s="13"/>
      <c r="I51" s="13"/>
      <c r="J51" s="13"/>
      <c r="K51" s="13"/>
      <c r="L51" s="13"/>
      <c r="M51" s="13"/>
      <c r="N51" s="13">
        <f>SMALL(C51:M51,1)</f>
        <v>2.0776516203703702E-2</v>
      </c>
      <c r="O51" s="18">
        <f>IF(COUNT(N51)&gt;0,(19.2/(N51*24*60))*60,"")</f>
        <v>38.505011723639633</v>
      </c>
    </row>
    <row r="52" spans="1:15" x14ac:dyDescent="0.3">
      <c r="A52" s="5">
        <f t="shared" si="0"/>
        <v>50</v>
      </c>
      <c r="B52" s="2" t="s">
        <v>76</v>
      </c>
      <c r="C52" s="12"/>
      <c r="D52" s="16"/>
      <c r="E52" s="14"/>
      <c r="F52" s="16"/>
      <c r="G52" s="12"/>
      <c r="H52" s="12"/>
      <c r="I52" s="12">
        <v>2.0806828703703702E-2</v>
      </c>
      <c r="J52" s="12"/>
      <c r="K52" s="12"/>
      <c r="L52" s="12"/>
      <c r="M52" s="12"/>
      <c r="N52" s="13">
        <f>SMALL(C52:M52,1)</f>
        <v>2.0806828703703702E-2</v>
      </c>
      <c r="O52" s="18">
        <f>IF(COUNT(N52)&gt;0,(19.2/(N52*24*60))*60,"")</f>
        <v>38.448915564801887</v>
      </c>
    </row>
    <row r="53" spans="1:15" x14ac:dyDescent="0.3">
      <c r="A53" s="5">
        <f t="shared" si="0"/>
        <v>51</v>
      </c>
      <c r="B53" s="3" t="s">
        <v>7</v>
      </c>
      <c r="C53" s="10"/>
      <c r="D53" s="12">
        <v>2.2640023148148145E-2</v>
      </c>
      <c r="E53" s="16">
        <v>2.0906782407407409E-2</v>
      </c>
      <c r="F53" s="12"/>
      <c r="G53" s="13"/>
      <c r="H53" s="13"/>
      <c r="I53" s="13"/>
      <c r="J53" s="13"/>
      <c r="K53" s="13"/>
      <c r="L53" s="13"/>
      <c r="M53" s="13"/>
      <c r="N53" s="13">
        <f>SMALL(C53:M53,1)</f>
        <v>2.0906782407407409E-2</v>
      </c>
      <c r="O53" s="18">
        <f>IF(COUNT(N53)&gt;0,(19.2/(N53*24*60))*60,"")</f>
        <v>38.265094284262261</v>
      </c>
    </row>
    <row r="54" spans="1:15" x14ac:dyDescent="0.3">
      <c r="A54" s="5">
        <f t="shared" si="0"/>
        <v>52</v>
      </c>
      <c r="B54" s="3" t="s">
        <v>4</v>
      </c>
      <c r="C54" s="10"/>
      <c r="D54" s="11">
        <v>2.1141331018518519E-2</v>
      </c>
      <c r="E54" s="11"/>
      <c r="F54" s="12"/>
      <c r="G54" s="12"/>
      <c r="H54" s="12"/>
      <c r="I54" s="12"/>
      <c r="J54" s="12"/>
      <c r="K54" s="12"/>
      <c r="L54" s="12"/>
      <c r="M54" s="12"/>
      <c r="N54" s="13">
        <f>SMALL(C54:M54,1)</f>
        <v>2.1141331018518519E-2</v>
      </c>
      <c r="O54" s="18">
        <f>IF(COUNT(N54)&gt;0,(19.2/(N54*24*60))*60,"")</f>
        <v>37.840569229025775</v>
      </c>
    </row>
    <row r="55" spans="1:15" x14ac:dyDescent="0.3">
      <c r="A55" s="5">
        <f t="shared" si="0"/>
        <v>53</v>
      </c>
      <c r="B55" s="3" t="s">
        <v>12</v>
      </c>
      <c r="C55" s="10"/>
      <c r="D55" s="12"/>
      <c r="E55" s="11"/>
      <c r="F55" s="12">
        <v>2.1277592592592594E-2</v>
      </c>
      <c r="G55" s="12"/>
      <c r="H55" s="12"/>
      <c r="I55" s="12"/>
      <c r="J55" s="12"/>
      <c r="K55" s="12"/>
      <c r="L55" s="12"/>
      <c r="M55" s="12"/>
      <c r="N55" s="13">
        <f>SMALL(C55:M55,1)</f>
        <v>2.1277592592592594E-2</v>
      </c>
      <c r="O55" s="18">
        <f>IF(COUNT(N55)&gt;0,(19.2/(N55*24*60))*60,"")</f>
        <v>37.598238452902116</v>
      </c>
    </row>
    <row r="56" spans="1:15" x14ac:dyDescent="0.3">
      <c r="A56" s="5">
        <f t="shared" si="0"/>
        <v>54</v>
      </c>
      <c r="B56" s="2" t="s">
        <v>49</v>
      </c>
      <c r="C56" s="12"/>
      <c r="D56" s="12"/>
      <c r="E56" s="11"/>
      <c r="F56" s="11">
        <v>2.1280509259259259E-2</v>
      </c>
      <c r="G56" s="13"/>
      <c r="H56" s="13"/>
      <c r="I56" s="13"/>
      <c r="J56" s="13"/>
      <c r="K56" s="13"/>
      <c r="L56" s="13"/>
      <c r="M56" s="13"/>
      <c r="N56" s="13">
        <f>SMALL(C56:M56,1)</f>
        <v>2.1280509259259259E-2</v>
      </c>
      <c r="O56" s="18">
        <f>IF(COUNT(N56)&gt;0,(19.2/(N56*24*60))*60,"")</f>
        <v>37.593085308892022</v>
      </c>
    </row>
    <row r="57" spans="1:15" x14ac:dyDescent="0.3">
      <c r="A57" s="5">
        <f t="shared" si="0"/>
        <v>55</v>
      </c>
      <c r="B57" s="2" t="s">
        <v>50</v>
      </c>
      <c r="C57" s="12"/>
      <c r="D57" s="11"/>
      <c r="E57" s="11"/>
      <c r="F57" s="12">
        <v>2.1456597222222221E-2</v>
      </c>
      <c r="G57" s="12"/>
      <c r="H57" s="12"/>
      <c r="I57" s="12"/>
      <c r="J57" s="12"/>
      <c r="K57" s="12"/>
      <c r="L57" s="12"/>
      <c r="M57" s="12"/>
      <c r="N57" s="13">
        <f>SMALL(C57:M57,1)</f>
        <v>2.1456597222222221E-2</v>
      </c>
      <c r="O57" s="18">
        <f>IF(COUNT(N57)&gt;0,(19.2/(N57*24*60))*60,"")</f>
        <v>37.284569949025006</v>
      </c>
    </row>
    <row r="58" spans="1:15" x14ac:dyDescent="0.3">
      <c r="A58" s="5">
        <f t="shared" si="0"/>
        <v>56</v>
      </c>
      <c r="B58" s="3" t="s">
        <v>63</v>
      </c>
      <c r="C58" s="10"/>
      <c r="D58" s="11">
        <v>2.1738668981481482E-2</v>
      </c>
      <c r="E58" s="11"/>
      <c r="F58" s="12"/>
      <c r="G58" s="12"/>
      <c r="H58" s="12"/>
      <c r="I58" s="12"/>
      <c r="J58" s="12"/>
      <c r="K58" s="12"/>
      <c r="L58" s="12"/>
      <c r="M58" s="12"/>
      <c r="N58" s="13">
        <f>SMALL(C58:M58,1)</f>
        <v>2.1738668981481482E-2</v>
      </c>
      <c r="O58" s="18">
        <f>IF(COUNT(N58)&gt;0,(19.2/(N58*24*60))*60,"")</f>
        <v>36.800781164729813</v>
      </c>
    </row>
    <row r="59" spans="1:15" x14ac:dyDescent="0.3">
      <c r="A59" s="5">
        <f t="shared" si="0"/>
        <v>57</v>
      </c>
      <c r="B59" s="3" t="s">
        <v>51</v>
      </c>
      <c r="C59" s="10"/>
      <c r="D59" s="11"/>
      <c r="E59" s="11"/>
      <c r="F59" s="12">
        <v>2.1778784722222222E-2</v>
      </c>
      <c r="G59" s="12"/>
      <c r="H59" s="12"/>
      <c r="I59" s="12"/>
      <c r="J59" s="12"/>
      <c r="K59" s="12"/>
      <c r="L59" s="12"/>
      <c r="M59" s="12"/>
      <c r="N59" s="13">
        <f>SMALL(C59:M59,1)</f>
        <v>2.1778784722222222E-2</v>
      </c>
      <c r="O59" s="18">
        <f>IF(COUNT(N59)&gt;0,(19.2/(N59*24*60))*60,"")</f>
        <v>36.732995445044793</v>
      </c>
    </row>
    <row r="60" spans="1:15" x14ac:dyDescent="0.3">
      <c r="A60" s="5">
        <f t="shared" si="0"/>
        <v>58</v>
      </c>
      <c r="B60" s="2" t="s">
        <v>23</v>
      </c>
      <c r="C60" s="12"/>
      <c r="D60" s="16"/>
      <c r="E60" s="14"/>
      <c r="F60" s="16"/>
      <c r="G60" s="12"/>
      <c r="H60" s="12">
        <v>2.3459375000000001E-2</v>
      </c>
      <c r="I60" s="12"/>
      <c r="J60" s="12">
        <v>2.180076388888889E-2</v>
      </c>
      <c r="K60" s="12">
        <v>2.3039143518518518E-2</v>
      </c>
      <c r="L60" s="12"/>
      <c r="M60" s="12"/>
      <c r="N60" s="13">
        <f>SMALL(C60:M60,1)</f>
        <v>2.180076388888889E-2</v>
      </c>
      <c r="O60" s="18">
        <f>IF(COUNT(N60)&gt;0,(19.2/(N60*24*60))*60,"")</f>
        <v>36.695961851489656</v>
      </c>
    </row>
    <row r="61" spans="1:15" x14ac:dyDescent="0.3">
      <c r="A61" s="5">
        <f t="shared" si="0"/>
        <v>59</v>
      </c>
      <c r="B61" s="3" t="s">
        <v>18</v>
      </c>
      <c r="C61" s="10"/>
      <c r="D61" s="11">
        <v>2.1812129629629629E-2</v>
      </c>
      <c r="E61" s="11"/>
      <c r="F61" s="12"/>
      <c r="G61" s="12"/>
      <c r="H61" s="12"/>
      <c r="I61" s="12"/>
      <c r="J61" s="12"/>
      <c r="K61" s="12"/>
      <c r="L61" s="12"/>
      <c r="M61" s="12"/>
      <c r="N61" s="13">
        <f>SMALL(C61:M61,1)</f>
        <v>2.1812129629629629E-2</v>
      </c>
      <c r="O61" s="18">
        <f>IF(COUNT(N61)&gt;0,(19.2/(N61*24*60))*60,"")</f>
        <v>36.676840527908787</v>
      </c>
    </row>
    <row r="62" spans="1:15" x14ac:dyDescent="0.3">
      <c r="A62" s="5">
        <f t="shared" si="0"/>
        <v>60</v>
      </c>
      <c r="B62" s="2" t="s">
        <v>39</v>
      </c>
      <c r="C62" s="10">
        <v>2.2088807870370371E-2</v>
      </c>
      <c r="D62" s="11"/>
      <c r="E62" s="11"/>
      <c r="F62" s="11"/>
      <c r="G62" s="11"/>
      <c r="H62" s="11">
        <v>2.194291666666667E-2</v>
      </c>
      <c r="I62" s="11"/>
      <c r="J62" s="11"/>
      <c r="K62" s="11"/>
      <c r="L62" s="11"/>
      <c r="M62" s="11"/>
      <c r="N62" s="13">
        <f>SMALL(C62:M62,1)</f>
        <v>2.194291666666667E-2</v>
      </c>
      <c r="O62" s="18">
        <f>IF(COUNT(N62)&gt;0,(19.2/(N62*24*60))*60,"")</f>
        <v>36.458234434042872</v>
      </c>
    </row>
    <row r="63" spans="1:15" x14ac:dyDescent="0.3">
      <c r="A63" s="5">
        <f t="shared" si="0"/>
        <v>61</v>
      </c>
      <c r="B63" s="3" t="s">
        <v>64</v>
      </c>
      <c r="C63" s="10"/>
      <c r="D63" s="11">
        <v>2.2477650462962965E-2</v>
      </c>
      <c r="E63" s="11"/>
      <c r="F63" s="12"/>
      <c r="G63" s="12"/>
      <c r="H63" s="12"/>
      <c r="I63" s="12"/>
      <c r="J63" s="12"/>
      <c r="K63" s="12"/>
      <c r="L63" s="12"/>
      <c r="M63" s="12"/>
      <c r="N63" s="13">
        <f>SMALL(C63:M63,1)</f>
        <v>2.2477650462962965E-2</v>
      </c>
      <c r="O63" s="18">
        <f>IF(COUNT(N63)&gt;0,(19.2/(N63*24*60))*60,"")</f>
        <v>35.590908458968244</v>
      </c>
    </row>
    <row r="64" spans="1:15" x14ac:dyDescent="0.3">
      <c r="A64" s="5">
        <f t="shared" si="0"/>
        <v>62</v>
      </c>
      <c r="B64" s="3" t="s">
        <v>65</v>
      </c>
      <c r="C64" s="10"/>
      <c r="D64" s="11">
        <v>2.2478344907407407E-2</v>
      </c>
      <c r="E64" s="11"/>
      <c r="F64" s="12"/>
      <c r="G64" s="12"/>
      <c r="H64" s="12"/>
      <c r="I64" s="12"/>
      <c r="J64" s="12"/>
      <c r="K64" s="12"/>
      <c r="L64" s="12"/>
      <c r="M64" s="12"/>
      <c r="N64" s="13">
        <f>SMALL(C64:M64,1)</f>
        <v>2.2478344907407407E-2</v>
      </c>
      <c r="O64" s="18">
        <f>IF(COUNT(N64)&gt;0,(19.2/(N64*24*60))*60,"")</f>
        <v>35.589808915885605</v>
      </c>
    </row>
    <row r="65" spans="1:15" x14ac:dyDescent="0.3">
      <c r="A65" s="5">
        <f t="shared" si="0"/>
        <v>63</v>
      </c>
      <c r="B65" s="3" t="s">
        <v>27</v>
      </c>
      <c r="C65" s="10"/>
      <c r="D65" s="11"/>
      <c r="E65" s="11"/>
      <c r="F65" s="12"/>
      <c r="G65" s="12"/>
      <c r="H65" s="12">
        <v>2.2556782407407407E-2</v>
      </c>
      <c r="I65" s="12"/>
      <c r="J65" s="12"/>
      <c r="K65" s="12"/>
      <c r="L65" s="12"/>
      <c r="M65" s="12"/>
      <c r="N65" s="13">
        <f>SMALL(C65:M65,1)</f>
        <v>2.2556782407407407E-2</v>
      </c>
      <c r="O65" s="18">
        <f>IF(COUNT(N65)&gt;0,(19.2/(N65*24*60))*60,"")</f>
        <v>35.466051210268738</v>
      </c>
    </row>
    <row r="66" spans="1:15" x14ac:dyDescent="0.3">
      <c r="A66" s="5">
        <f t="shared" si="0"/>
        <v>64</v>
      </c>
      <c r="B66" s="3" t="s">
        <v>44</v>
      </c>
      <c r="C66" s="10"/>
      <c r="D66" s="12"/>
      <c r="E66" s="16"/>
      <c r="F66" s="12"/>
      <c r="G66" s="13">
        <v>2.2916678240740743E-2</v>
      </c>
      <c r="H66" s="13"/>
      <c r="I66" s="13"/>
      <c r="J66" s="13"/>
      <c r="K66" s="13"/>
      <c r="L66" s="13"/>
      <c r="M66" s="13"/>
      <c r="N66" s="13">
        <f>SMALL(C66:M66,1)</f>
        <v>2.2916678240740743E-2</v>
      </c>
      <c r="O66" s="18">
        <f>IF(COUNT(N66)&gt;0,(19.2/(N66*24*60))*60,"")</f>
        <v>34.909073278245813</v>
      </c>
    </row>
    <row r="67" spans="1:15" x14ac:dyDescent="0.3">
      <c r="A67" s="5">
        <f t="shared" si="0"/>
        <v>65</v>
      </c>
      <c r="B67" s="2" t="s">
        <v>40</v>
      </c>
      <c r="C67" s="12"/>
      <c r="D67" s="11"/>
      <c r="E67" s="11"/>
      <c r="F67" s="12"/>
      <c r="G67" s="12"/>
      <c r="H67" s="12">
        <v>2.2976631944444447E-2</v>
      </c>
      <c r="I67" s="12"/>
      <c r="J67" s="12"/>
      <c r="K67" s="12"/>
      <c r="L67" s="12"/>
      <c r="M67" s="12"/>
      <c r="N67" s="13">
        <f>SMALL(C67:M67,1)</f>
        <v>2.2976631944444447E-2</v>
      </c>
      <c r="O67" s="18">
        <f>IF(COUNT(N67)&gt;0,(19.2/(N67*24*60))*60,"")</f>
        <v>34.817983851346547</v>
      </c>
    </row>
    <row r="68" spans="1:15" x14ac:dyDescent="0.3">
      <c r="A68" s="5">
        <f t="shared" si="0"/>
        <v>66</v>
      </c>
      <c r="B68" s="2" t="s">
        <v>83</v>
      </c>
      <c r="C68" s="12"/>
      <c r="D68" s="16"/>
      <c r="E68" s="14"/>
      <c r="F68" s="16"/>
      <c r="G68" s="12"/>
      <c r="H68" s="12"/>
      <c r="I68" s="12"/>
      <c r="J68" s="12"/>
      <c r="K68" s="12">
        <v>2.3013402777777775E-2</v>
      </c>
      <c r="L68" s="12"/>
      <c r="M68" s="12"/>
      <c r="N68" s="13">
        <f>SMALL(C68:M68,1)</f>
        <v>2.3013402777777775E-2</v>
      </c>
      <c r="O68" s="18">
        <f>IF(COUNT(N68)&gt;0,(19.2/(N68*24*60))*60,"")</f>
        <v>34.762351648948531</v>
      </c>
    </row>
    <row r="69" spans="1:15" x14ac:dyDescent="0.3">
      <c r="A69" s="5">
        <f t="shared" ref="A69:A70" si="1">A68+1</f>
        <v>67</v>
      </c>
      <c r="B69" s="3" t="s">
        <v>67</v>
      </c>
      <c r="C69" s="10">
        <v>2.3310185185185187E-2</v>
      </c>
      <c r="D69" s="11"/>
      <c r="E69" s="11"/>
      <c r="F69" s="12"/>
      <c r="G69" s="12"/>
      <c r="H69" s="12"/>
      <c r="I69" s="12"/>
      <c r="J69" s="12"/>
      <c r="K69" s="12"/>
      <c r="L69" s="12"/>
      <c r="M69" s="12"/>
      <c r="N69" s="13">
        <f>SMALL(C69:M69,1)</f>
        <v>2.3310185185185187E-2</v>
      </c>
      <c r="O69" s="18">
        <f>IF(COUNT(N69)&gt;0,(19.2/(N69*24*60))*60,"")</f>
        <v>34.319761668321746</v>
      </c>
    </row>
    <row r="70" spans="1:15" x14ac:dyDescent="0.3">
      <c r="A70" s="5">
        <f t="shared" si="1"/>
        <v>68</v>
      </c>
      <c r="B70" s="2" t="s">
        <v>45</v>
      </c>
      <c r="C70" s="12"/>
      <c r="D70" s="16"/>
      <c r="E70" s="14"/>
      <c r="F70" s="16"/>
      <c r="G70" s="12">
        <v>2.4737662037037037E-2</v>
      </c>
      <c r="H70" s="12"/>
      <c r="I70" s="12"/>
      <c r="J70" s="12"/>
      <c r="K70" s="12"/>
      <c r="L70" s="12"/>
      <c r="M70" s="12"/>
      <c r="N70" s="13">
        <f>SMALL(C70:M70,1)</f>
        <v>2.4737662037037037E-2</v>
      </c>
      <c r="O70" s="18">
        <f>IF(COUNT(N70)&gt;0,(19.2/(N70*24*60))*60,"")</f>
        <v>32.339353605940858</v>
      </c>
    </row>
  </sheetData>
  <sortState xmlns:xlrd2="http://schemas.microsoft.com/office/spreadsheetml/2017/richdata2" ref="B3:O70">
    <sortCondition ref="N3:N70"/>
  </sortState>
  <pageMargins left="0.7" right="0.7" top="0.75" bottom="0.75" header="0.3" footer="0.3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4D7DA-CFA2-45AA-98B3-6486B8B66B44}">
  <sheetPr>
    <pageSetUpPr fitToPage="1"/>
  </sheetPr>
  <dimension ref="A1:E38"/>
  <sheetViews>
    <sheetView showGridLines="0" workbookViewId="0"/>
  </sheetViews>
  <sheetFormatPr defaultRowHeight="14.4" x14ac:dyDescent="0.3"/>
  <cols>
    <col min="1" max="1" width="4.44140625" customWidth="1"/>
    <col min="2" max="2" width="24.5546875" customWidth="1"/>
    <col min="3" max="3" width="10.44140625" style="4" customWidth="1"/>
  </cols>
  <sheetData>
    <row r="1" spans="1:5" ht="26.4" x14ac:dyDescent="0.55000000000000004">
      <c r="A1" s="8" t="s">
        <v>72</v>
      </c>
    </row>
    <row r="2" spans="1:5" x14ac:dyDescent="0.3">
      <c r="A2" s="9" t="s">
        <v>24</v>
      </c>
      <c r="B2" t="s">
        <v>73</v>
      </c>
      <c r="C2" s="4" t="s">
        <v>74</v>
      </c>
      <c r="D2" s="4" t="s">
        <v>25</v>
      </c>
      <c r="E2" t="s">
        <v>75</v>
      </c>
    </row>
    <row r="3" spans="1:5" x14ac:dyDescent="0.3">
      <c r="A3" s="5">
        <v>1</v>
      </c>
      <c r="B3" s="3" t="s">
        <v>32</v>
      </c>
      <c r="C3" s="13">
        <v>1.6542916666666668E-2</v>
      </c>
      <c r="D3" s="18">
        <f t="shared" ref="D3:D38" si="0">IF(COUNT(C3)&gt;0,(19.2/(C3*24*60))*60,"")</f>
        <v>48.359066065536609</v>
      </c>
      <c r="E3" s="21">
        <v>2021</v>
      </c>
    </row>
    <row r="4" spans="1:5" x14ac:dyDescent="0.3">
      <c r="A4" s="5">
        <f>A3+1</f>
        <v>2</v>
      </c>
      <c r="B4" s="2" t="s">
        <v>52</v>
      </c>
      <c r="C4" s="13">
        <v>1.7517418981481483E-2</v>
      </c>
      <c r="D4" s="18">
        <f t="shared" si="0"/>
        <v>45.6688283157307</v>
      </c>
      <c r="E4" s="21">
        <v>2014</v>
      </c>
    </row>
    <row r="5" spans="1:5" x14ac:dyDescent="0.3">
      <c r="A5" s="5">
        <f>A4+1</f>
        <v>3</v>
      </c>
      <c r="B5" s="3" t="s">
        <v>8</v>
      </c>
      <c r="C5" s="13">
        <v>1.7603368055555554E-2</v>
      </c>
      <c r="D5" s="18">
        <f t="shared" si="0"/>
        <v>45.445848628241514</v>
      </c>
      <c r="E5" s="21">
        <v>2021</v>
      </c>
    </row>
    <row r="6" spans="1:5" x14ac:dyDescent="0.3">
      <c r="A6" s="5">
        <f t="shared" ref="A6:A38" si="1">A5+1</f>
        <v>4</v>
      </c>
      <c r="B6" s="2" t="s">
        <v>6</v>
      </c>
      <c r="C6" s="13">
        <v>1.7753252314814814E-2</v>
      </c>
      <c r="D6" s="18">
        <f t="shared" si="0"/>
        <v>45.062165839462118</v>
      </c>
      <c r="E6" s="21">
        <v>2021</v>
      </c>
    </row>
    <row r="7" spans="1:5" x14ac:dyDescent="0.3">
      <c r="A7" s="5">
        <f t="shared" si="1"/>
        <v>5</v>
      </c>
      <c r="B7" s="2" t="s">
        <v>47</v>
      </c>
      <c r="C7" s="13">
        <v>1.7960381944444447E-2</v>
      </c>
      <c r="D7" s="18">
        <f t="shared" si="0"/>
        <v>44.542482586093229</v>
      </c>
      <c r="E7" s="21">
        <v>2016</v>
      </c>
    </row>
    <row r="8" spans="1:5" x14ac:dyDescent="0.3">
      <c r="A8" s="5">
        <f t="shared" si="1"/>
        <v>6</v>
      </c>
      <c r="B8" s="3" t="s">
        <v>33</v>
      </c>
      <c r="C8" s="13">
        <v>1.8017858796296294E-2</v>
      </c>
      <c r="D8" s="18">
        <f t="shared" si="0"/>
        <v>44.400392357633855</v>
      </c>
      <c r="E8" s="21">
        <v>2013</v>
      </c>
    </row>
    <row r="9" spans="1:5" x14ac:dyDescent="0.3">
      <c r="A9" s="5">
        <f t="shared" si="1"/>
        <v>7</v>
      </c>
      <c r="B9" s="3" t="s">
        <v>79</v>
      </c>
      <c r="C9" s="13">
        <v>1.8076712962962961E-2</v>
      </c>
      <c r="D9" s="18">
        <f t="shared" si="0"/>
        <v>44.25583354889271</v>
      </c>
      <c r="E9" s="21">
        <v>2019</v>
      </c>
    </row>
    <row r="10" spans="1:5" x14ac:dyDescent="0.3">
      <c r="A10" s="5">
        <f t="shared" si="1"/>
        <v>8</v>
      </c>
      <c r="B10" s="3" t="s">
        <v>80</v>
      </c>
      <c r="C10" s="13">
        <v>1.8199907407407408E-2</v>
      </c>
      <c r="D10" s="18">
        <f t="shared" si="0"/>
        <v>43.95626758377891</v>
      </c>
      <c r="E10" s="21">
        <v>2021</v>
      </c>
    </row>
    <row r="11" spans="1:5" x14ac:dyDescent="0.3">
      <c r="A11" s="5">
        <f t="shared" si="1"/>
        <v>9</v>
      </c>
      <c r="B11" s="3" t="s">
        <v>53</v>
      </c>
      <c r="C11" s="13">
        <v>1.8209502314814816E-2</v>
      </c>
      <c r="D11" s="18">
        <f t="shared" si="0"/>
        <v>43.93310625239544</v>
      </c>
      <c r="E11" s="21">
        <v>2020</v>
      </c>
    </row>
    <row r="12" spans="1:5" x14ac:dyDescent="0.3">
      <c r="A12" s="5">
        <f t="shared" si="1"/>
        <v>10</v>
      </c>
      <c r="B12" s="2" t="s">
        <v>59</v>
      </c>
      <c r="C12" s="13">
        <v>1.8347928240740743E-2</v>
      </c>
      <c r="D12" s="18">
        <f t="shared" si="0"/>
        <v>43.601652977017665</v>
      </c>
      <c r="E12" s="21">
        <v>2014</v>
      </c>
    </row>
    <row r="13" spans="1:5" x14ac:dyDescent="0.3">
      <c r="A13" s="5">
        <f t="shared" si="1"/>
        <v>11</v>
      </c>
      <c r="B13" s="2" t="s">
        <v>10</v>
      </c>
      <c r="C13" s="13">
        <v>1.8492361111111112E-2</v>
      </c>
      <c r="D13" s="18">
        <f t="shared" si="0"/>
        <v>43.261106312666634</v>
      </c>
      <c r="E13" s="21">
        <v>2018</v>
      </c>
    </row>
    <row r="14" spans="1:5" x14ac:dyDescent="0.3">
      <c r="A14" s="5">
        <f t="shared" si="1"/>
        <v>12</v>
      </c>
      <c r="B14" s="2" t="s">
        <v>3</v>
      </c>
      <c r="C14" s="13">
        <v>1.8587476851851852E-2</v>
      </c>
      <c r="D14" s="18">
        <f t="shared" si="0"/>
        <v>43.039730802424472</v>
      </c>
      <c r="E14" s="21">
        <v>2016</v>
      </c>
    </row>
    <row r="15" spans="1:5" x14ac:dyDescent="0.3">
      <c r="A15" s="5">
        <f t="shared" si="1"/>
        <v>13</v>
      </c>
      <c r="B15" s="3" t="s">
        <v>19</v>
      </c>
      <c r="C15" s="13">
        <v>1.8691979166666668E-2</v>
      </c>
      <c r="D15" s="18">
        <f t="shared" si="0"/>
        <v>42.799106122835653</v>
      </c>
      <c r="E15" s="21">
        <v>2015</v>
      </c>
    </row>
    <row r="16" spans="1:5" x14ac:dyDescent="0.3">
      <c r="A16" s="5">
        <f t="shared" si="1"/>
        <v>14</v>
      </c>
      <c r="B16" s="1" t="s">
        <v>54</v>
      </c>
      <c r="C16" s="13">
        <v>1.8702546296296297E-2</v>
      </c>
      <c r="D16" s="18">
        <f t="shared" si="0"/>
        <v>42.77492419085339</v>
      </c>
      <c r="E16" s="21">
        <v>2015</v>
      </c>
    </row>
    <row r="17" spans="1:5" x14ac:dyDescent="0.3">
      <c r="A17" s="5">
        <f t="shared" si="1"/>
        <v>15</v>
      </c>
      <c r="B17" s="2" t="s">
        <v>34</v>
      </c>
      <c r="C17" s="13">
        <v>1.9113287037037036E-2</v>
      </c>
      <c r="D17" s="18">
        <f t="shared" si="0"/>
        <v>41.855699569089758</v>
      </c>
      <c r="E17" s="21">
        <v>2018</v>
      </c>
    </row>
    <row r="18" spans="1:5" x14ac:dyDescent="0.3">
      <c r="A18" s="5">
        <f t="shared" si="1"/>
        <v>16</v>
      </c>
      <c r="B18" s="3" t="s">
        <v>42</v>
      </c>
      <c r="C18" s="13">
        <v>1.9254953703703705E-2</v>
      </c>
      <c r="D18" s="18">
        <f t="shared" si="0"/>
        <v>41.547749857540261</v>
      </c>
      <c r="E18" s="21">
        <v>2016</v>
      </c>
    </row>
    <row r="19" spans="1:5" x14ac:dyDescent="0.3">
      <c r="A19" s="5">
        <f t="shared" si="1"/>
        <v>17</v>
      </c>
      <c r="B19" s="6" t="s">
        <v>55</v>
      </c>
      <c r="C19" s="13">
        <v>1.931824074074074E-2</v>
      </c>
      <c r="D19" s="18">
        <f t="shared" si="0"/>
        <v>41.411638395874171</v>
      </c>
      <c r="E19" s="21">
        <v>2015</v>
      </c>
    </row>
    <row r="20" spans="1:5" x14ac:dyDescent="0.3">
      <c r="A20" s="5">
        <f t="shared" si="1"/>
        <v>18</v>
      </c>
      <c r="B20" s="2" t="s">
        <v>62</v>
      </c>
      <c r="C20" s="13">
        <v>1.9387881944444445E-2</v>
      </c>
      <c r="D20" s="18">
        <f t="shared" si="0"/>
        <v>41.262887936515327</v>
      </c>
      <c r="E20" s="21">
        <v>2013</v>
      </c>
    </row>
    <row r="21" spans="1:5" x14ac:dyDescent="0.3">
      <c r="A21" s="5">
        <f t="shared" si="1"/>
        <v>19</v>
      </c>
      <c r="B21" s="3" t="s">
        <v>35</v>
      </c>
      <c r="C21" s="13">
        <v>1.9468969907407405E-2</v>
      </c>
      <c r="D21" s="18">
        <f t="shared" si="0"/>
        <v>41.091028637094048</v>
      </c>
      <c r="E21" s="21">
        <v>2018</v>
      </c>
    </row>
    <row r="22" spans="1:5" x14ac:dyDescent="0.3">
      <c r="A22" s="5">
        <f t="shared" si="1"/>
        <v>20</v>
      </c>
      <c r="B22" s="3" t="s">
        <v>36</v>
      </c>
      <c r="C22" s="13">
        <v>1.9561145833333335E-2</v>
      </c>
      <c r="D22" s="18">
        <f t="shared" si="0"/>
        <v>40.897399713505195</v>
      </c>
      <c r="E22" s="21">
        <v>2018</v>
      </c>
    </row>
    <row r="23" spans="1:5" x14ac:dyDescent="0.3">
      <c r="A23" s="5">
        <f t="shared" si="1"/>
        <v>21</v>
      </c>
      <c r="B23" s="3" t="s">
        <v>56</v>
      </c>
      <c r="C23" s="13">
        <v>1.9583206018518519E-2</v>
      </c>
      <c r="D23" s="18">
        <f t="shared" si="0"/>
        <v>40.85132941171603</v>
      </c>
      <c r="E23" s="21">
        <v>2015</v>
      </c>
    </row>
    <row r="24" spans="1:5" x14ac:dyDescent="0.3">
      <c r="A24" s="5">
        <f t="shared" si="1"/>
        <v>22</v>
      </c>
      <c r="B24" s="2" t="s">
        <v>61</v>
      </c>
      <c r="C24" s="13">
        <v>1.9800590277777776E-2</v>
      </c>
      <c r="D24" s="18">
        <f t="shared" si="0"/>
        <v>40.402835914333366</v>
      </c>
      <c r="E24" s="21">
        <v>2013</v>
      </c>
    </row>
    <row r="25" spans="1:5" x14ac:dyDescent="0.3">
      <c r="A25" s="5">
        <f t="shared" si="1"/>
        <v>23</v>
      </c>
      <c r="B25" s="2" t="s">
        <v>38</v>
      </c>
      <c r="C25" s="13">
        <v>2.0032500000000002E-2</v>
      </c>
      <c r="D25" s="18">
        <f t="shared" si="0"/>
        <v>39.935105453637831</v>
      </c>
      <c r="E25" s="21">
        <v>2015</v>
      </c>
    </row>
    <row r="26" spans="1:5" x14ac:dyDescent="0.3">
      <c r="A26" s="5">
        <f t="shared" si="1"/>
        <v>24</v>
      </c>
      <c r="B26" s="3" t="s">
        <v>37</v>
      </c>
      <c r="C26" s="13">
        <v>2.0130717592592592E-2</v>
      </c>
      <c r="D26" s="18">
        <f t="shared" si="0"/>
        <v>39.740262428318616</v>
      </c>
      <c r="E26" s="21">
        <v>2018</v>
      </c>
    </row>
    <row r="27" spans="1:5" x14ac:dyDescent="0.3">
      <c r="A27" s="5">
        <f t="shared" si="1"/>
        <v>25</v>
      </c>
      <c r="B27" s="2" t="s">
        <v>17</v>
      </c>
      <c r="C27" s="13">
        <v>2.0225671296296297E-2</v>
      </c>
      <c r="D27" s="18">
        <f t="shared" si="0"/>
        <v>39.553693337560325</v>
      </c>
      <c r="E27" s="21">
        <v>2016</v>
      </c>
    </row>
    <row r="28" spans="1:5" x14ac:dyDescent="0.3">
      <c r="A28" s="5">
        <f t="shared" si="1"/>
        <v>26</v>
      </c>
      <c r="B28" s="3" t="s">
        <v>66</v>
      </c>
      <c r="C28" s="13">
        <v>2.0242060185185186E-2</v>
      </c>
      <c r="D28" s="18">
        <f t="shared" si="0"/>
        <v>39.521668875656545</v>
      </c>
      <c r="E28" s="21">
        <v>2013</v>
      </c>
    </row>
    <row r="29" spans="1:5" x14ac:dyDescent="0.3">
      <c r="A29" s="5">
        <f t="shared" si="1"/>
        <v>27</v>
      </c>
      <c r="B29" s="2" t="s">
        <v>57</v>
      </c>
      <c r="C29" s="13">
        <v>2.0413564814814815E-2</v>
      </c>
      <c r="D29" s="18">
        <f t="shared" si="0"/>
        <v>39.189627449068226</v>
      </c>
      <c r="E29" s="21">
        <v>2015</v>
      </c>
    </row>
    <row r="30" spans="1:5" x14ac:dyDescent="0.3">
      <c r="A30" s="5">
        <f t="shared" si="1"/>
        <v>28</v>
      </c>
      <c r="B30" s="3" t="s">
        <v>2</v>
      </c>
      <c r="C30" s="13">
        <v>2.0717812499999998E-2</v>
      </c>
      <c r="D30" s="18">
        <f t="shared" si="0"/>
        <v>38.614115269167542</v>
      </c>
      <c r="E30" s="21">
        <v>2016</v>
      </c>
    </row>
    <row r="31" spans="1:5" x14ac:dyDescent="0.3">
      <c r="A31" s="5">
        <f t="shared" si="1"/>
        <v>29</v>
      </c>
      <c r="B31" s="2" t="s">
        <v>43</v>
      </c>
      <c r="C31" s="13">
        <v>2.0776516203703702E-2</v>
      </c>
      <c r="D31" s="18">
        <f t="shared" si="0"/>
        <v>38.505011723639633</v>
      </c>
      <c r="E31" s="21">
        <v>2013</v>
      </c>
    </row>
    <row r="32" spans="1:5" x14ac:dyDescent="0.3">
      <c r="A32" s="5">
        <f t="shared" si="1"/>
        <v>30</v>
      </c>
      <c r="B32" s="2" t="s">
        <v>49</v>
      </c>
      <c r="C32" s="13">
        <v>2.1280509259259259E-2</v>
      </c>
      <c r="D32" s="18">
        <f t="shared" si="0"/>
        <v>37.593085308892022</v>
      </c>
      <c r="E32" s="21">
        <v>2016</v>
      </c>
    </row>
    <row r="33" spans="1:5" x14ac:dyDescent="0.3">
      <c r="A33" s="5">
        <f t="shared" si="1"/>
        <v>31</v>
      </c>
      <c r="B33" s="2" t="s">
        <v>50</v>
      </c>
      <c r="C33" s="13">
        <v>2.1456597222222221E-2</v>
      </c>
      <c r="D33" s="18">
        <f t="shared" si="0"/>
        <v>37.284569949025006</v>
      </c>
      <c r="E33" s="21">
        <v>2016</v>
      </c>
    </row>
    <row r="34" spans="1:5" x14ac:dyDescent="0.3">
      <c r="A34" s="5">
        <f t="shared" si="1"/>
        <v>32</v>
      </c>
      <c r="B34" s="3" t="s">
        <v>63</v>
      </c>
      <c r="C34" s="13">
        <v>2.1738668981481482E-2</v>
      </c>
      <c r="D34" s="18">
        <f t="shared" si="0"/>
        <v>36.800781164729813</v>
      </c>
      <c r="E34" s="21">
        <v>2014</v>
      </c>
    </row>
    <row r="35" spans="1:5" x14ac:dyDescent="0.3">
      <c r="A35" s="5">
        <f t="shared" si="1"/>
        <v>33</v>
      </c>
      <c r="B35" s="2" t="s">
        <v>39</v>
      </c>
      <c r="C35" s="13">
        <v>2.194291666666667E-2</v>
      </c>
      <c r="D35" s="18">
        <f t="shared" si="0"/>
        <v>36.458234434042872</v>
      </c>
      <c r="E35" s="21">
        <v>2018</v>
      </c>
    </row>
    <row r="36" spans="1:5" x14ac:dyDescent="0.3">
      <c r="A36" s="5">
        <f t="shared" si="1"/>
        <v>34</v>
      </c>
      <c r="B36" s="3" t="s">
        <v>64</v>
      </c>
      <c r="C36" s="13">
        <v>2.2477650462962965E-2</v>
      </c>
      <c r="D36" s="18">
        <f t="shared" si="0"/>
        <v>35.590908458968244</v>
      </c>
      <c r="E36" s="21">
        <v>2014</v>
      </c>
    </row>
    <row r="37" spans="1:5" x14ac:dyDescent="0.3">
      <c r="A37" s="5">
        <f t="shared" si="1"/>
        <v>35</v>
      </c>
      <c r="B37" s="2" t="s">
        <v>40</v>
      </c>
      <c r="C37" s="13">
        <v>2.2976631944444447E-2</v>
      </c>
      <c r="D37" s="18">
        <f t="shared" si="0"/>
        <v>34.817983851346547</v>
      </c>
      <c r="E37" s="21">
        <v>2018</v>
      </c>
    </row>
    <row r="38" spans="1:5" x14ac:dyDescent="0.3">
      <c r="A38" s="5">
        <f t="shared" si="1"/>
        <v>36</v>
      </c>
      <c r="B38" s="3" t="s">
        <v>67</v>
      </c>
      <c r="C38" s="13">
        <v>2.3310185185185187E-2</v>
      </c>
      <c r="D38" s="18">
        <f t="shared" si="0"/>
        <v>34.319761668321746</v>
      </c>
      <c r="E38" s="21">
        <v>2013</v>
      </c>
    </row>
  </sheetData>
  <sortState xmlns:xlrd2="http://schemas.microsoft.com/office/spreadsheetml/2017/richdata2" ref="B3:E38">
    <sortCondition descending="1" ref="D3:D38"/>
  </sortState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DDE29-B510-43A5-AD16-2EAAFF625A7E}">
  <sheetPr>
    <pageSetUpPr fitToPage="1"/>
  </sheetPr>
  <dimension ref="A1:E20"/>
  <sheetViews>
    <sheetView showGridLines="0" topLeftCell="A2" workbookViewId="0">
      <selection activeCell="J13" sqref="J13"/>
    </sheetView>
  </sheetViews>
  <sheetFormatPr defaultColWidth="8.77734375" defaultRowHeight="14.4" x14ac:dyDescent="0.3"/>
  <cols>
    <col min="1" max="1" width="4.44140625" customWidth="1"/>
    <col min="2" max="2" width="24.5546875" customWidth="1"/>
    <col min="3" max="3" width="10.44140625" style="4" customWidth="1"/>
    <col min="5" max="5" width="8.77734375" style="4"/>
  </cols>
  <sheetData>
    <row r="1" spans="1:5" ht="26.4" x14ac:dyDescent="0.55000000000000004">
      <c r="A1" s="8" t="s">
        <v>68</v>
      </c>
    </row>
    <row r="2" spans="1:5" x14ac:dyDescent="0.3">
      <c r="A2" s="9" t="s">
        <v>24</v>
      </c>
      <c r="B2" t="s">
        <v>73</v>
      </c>
      <c r="C2" s="4" t="s">
        <v>74</v>
      </c>
      <c r="D2" s="4" t="s">
        <v>25</v>
      </c>
      <c r="E2" t="s">
        <v>75</v>
      </c>
    </row>
    <row r="3" spans="1:5" x14ac:dyDescent="0.3">
      <c r="A3" s="5">
        <v>1</v>
      </c>
      <c r="B3" s="3" t="s">
        <v>28</v>
      </c>
      <c r="C3" s="13">
        <v>1.8968738425925925E-2</v>
      </c>
      <c r="D3" s="18">
        <f t="shared" ref="D3:D20" si="0">IF(COUNT(C3)&gt;0,(19.2/(C3*24*60))*60,"")</f>
        <v>42.174655058060317</v>
      </c>
      <c r="E3" s="21">
        <v>2018</v>
      </c>
    </row>
    <row r="4" spans="1:5" x14ac:dyDescent="0.3">
      <c r="A4" s="5">
        <f t="shared" ref="A4:A5" si="1">A3+1</f>
        <v>2</v>
      </c>
      <c r="B4" s="3" t="s">
        <v>0</v>
      </c>
      <c r="C4" s="11">
        <v>1.9147187499999999E-2</v>
      </c>
      <c r="D4" s="18">
        <f t="shared" si="0"/>
        <v>41.781593249661334</v>
      </c>
      <c r="E4" s="21">
        <v>2016</v>
      </c>
    </row>
    <row r="5" spans="1:5" x14ac:dyDescent="0.3">
      <c r="A5" s="5">
        <f t="shared" si="1"/>
        <v>3</v>
      </c>
      <c r="B5" s="3" t="s">
        <v>13</v>
      </c>
      <c r="C5" s="11">
        <v>1.9876250000000002E-2</v>
      </c>
      <c r="D5" s="18">
        <f t="shared" si="0"/>
        <v>40.249040940821324</v>
      </c>
      <c r="E5" s="21">
        <v>2016</v>
      </c>
    </row>
    <row r="6" spans="1:5" x14ac:dyDescent="0.3">
      <c r="A6" s="5">
        <f t="shared" ref="A6:A20" si="2">A5+1</f>
        <v>4</v>
      </c>
      <c r="B6" s="3" t="s">
        <v>48</v>
      </c>
      <c r="C6" s="11">
        <v>2.0100046296296296E-2</v>
      </c>
      <c r="D6" s="18">
        <f t="shared" si="0"/>
        <v>39.800903351521669</v>
      </c>
      <c r="E6" s="21">
        <v>2016</v>
      </c>
    </row>
    <row r="7" spans="1:5" x14ac:dyDescent="0.3">
      <c r="A7" s="5">
        <f t="shared" si="2"/>
        <v>5</v>
      </c>
      <c r="B7" s="3" t="s">
        <v>30</v>
      </c>
      <c r="C7" s="13">
        <v>2.0115023148148146E-2</v>
      </c>
      <c r="D7" s="18">
        <f t="shared" si="0"/>
        <v>39.771269170706894</v>
      </c>
      <c r="E7" s="21">
        <v>2018</v>
      </c>
    </row>
    <row r="8" spans="1:5" x14ac:dyDescent="0.3">
      <c r="A8" s="5">
        <f t="shared" si="2"/>
        <v>6</v>
      </c>
      <c r="B8" s="3" t="s">
        <v>5</v>
      </c>
      <c r="C8" s="12">
        <v>2.0240856481481481E-2</v>
      </c>
      <c r="D8" s="18">
        <f t="shared" si="0"/>
        <v>39.524019190192185</v>
      </c>
      <c r="E8" s="21">
        <v>2014</v>
      </c>
    </row>
    <row r="9" spans="1:5" x14ac:dyDescent="0.3">
      <c r="A9" s="5">
        <f t="shared" si="2"/>
        <v>7</v>
      </c>
      <c r="B9" s="3" t="s">
        <v>26</v>
      </c>
      <c r="C9" s="12">
        <v>2.0481249999999999E-2</v>
      </c>
      <c r="D9" s="18">
        <f t="shared" si="0"/>
        <v>39.060115959719255</v>
      </c>
      <c r="E9" s="21">
        <v>2018</v>
      </c>
    </row>
    <row r="10" spans="1:5" x14ac:dyDescent="0.3">
      <c r="A10" s="5">
        <f t="shared" si="2"/>
        <v>8</v>
      </c>
      <c r="B10" s="3" t="s">
        <v>29</v>
      </c>
      <c r="C10" s="12">
        <v>2.0591898148148147E-2</v>
      </c>
      <c r="D10" s="18">
        <f t="shared" si="0"/>
        <v>38.850231010488208</v>
      </c>
      <c r="E10" s="21">
        <v>2018</v>
      </c>
    </row>
    <row r="11" spans="1:5" x14ac:dyDescent="0.3">
      <c r="A11" s="5">
        <f t="shared" si="2"/>
        <v>9</v>
      </c>
      <c r="B11" s="3" t="s">
        <v>1</v>
      </c>
      <c r="C11" s="12">
        <v>2.0628750000000001E-2</v>
      </c>
      <c r="D11" s="18">
        <f t="shared" si="0"/>
        <v>38.780827728291818</v>
      </c>
      <c r="E11" s="21">
        <v>2017</v>
      </c>
    </row>
    <row r="12" spans="1:5" x14ac:dyDescent="0.3">
      <c r="A12" s="5">
        <f t="shared" si="2"/>
        <v>10</v>
      </c>
      <c r="B12" s="3" t="s">
        <v>7</v>
      </c>
      <c r="C12" s="16">
        <v>2.0906782407407409E-2</v>
      </c>
      <c r="D12" s="18">
        <f t="shared" si="0"/>
        <v>38.265094284262261</v>
      </c>
      <c r="E12" s="21">
        <v>2015</v>
      </c>
    </row>
    <row r="13" spans="1:5" x14ac:dyDescent="0.3">
      <c r="A13" s="5">
        <f t="shared" si="2"/>
        <v>11</v>
      </c>
      <c r="B13" s="3" t="s">
        <v>12</v>
      </c>
      <c r="C13" s="12">
        <v>2.1277592592592594E-2</v>
      </c>
      <c r="D13" s="18">
        <f t="shared" si="0"/>
        <v>37.598238452902116</v>
      </c>
      <c r="E13" s="21">
        <v>2016</v>
      </c>
    </row>
    <row r="14" spans="1:5" x14ac:dyDescent="0.3">
      <c r="A14" s="5">
        <f t="shared" si="2"/>
        <v>12</v>
      </c>
      <c r="B14" s="3" t="s">
        <v>8</v>
      </c>
      <c r="C14" s="11">
        <v>2.1512905092592596E-2</v>
      </c>
      <c r="D14" s="18">
        <f t="shared" si="0"/>
        <v>37.186981328498447</v>
      </c>
      <c r="E14" s="21">
        <v>2015</v>
      </c>
    </row>
    <row r="15" spans="1:5" x14ac:dyDescent="0.3">
      <c r="A15" s="5">
        <f t="shared" si="2"/>
        <v>13</v>
      </c>
      <c r="B15" s="3" t="s">
        <v>18</v>
      </c>
      <c r="C15" s="11">
        <v>2.1812129629629629E-2</v>
      </c>
      <c r="D15" s="18">
        <f t="shared" si="0"/>
        <v>36.676840527908787</v>
      </c>
      <c r="E15" s="21">
        <v>2014</v>
      </c>
    </row>
    <row r="16" spans="1:5" x14ac:dyDescent="0.3">
      <c r="A16" s="5">
        <f t="shared" si="2"/>
        <v>14</v>
      </c>
      <c r="B16" s="3" t="s">
        <v>15</v>
      </c>
      <c r="C16" s="11">
        <v>2.231133101851852E-2</v>
      </c>
      <c r="D16" s="18">
        <f t="shared" si="0"/>
        <v>35.856220291653415</v>
      </c>
      <c r="E16" s="21">
        <v>2016</v>
      </c>
    </row>
    <row r="17" spans="1:5" x14ac:dyDescent="0.3">
      <c r="A17" s="5">
        <f t="shared" si="2"/>
        <v>15</v>
      </c>
      <c r="B17" s="3" t="s">
        <v>17</v>
      </c>
      <c r="C17" s="12">
        <v>2.2362789351851851E-2</v>
      </c>
      <c r="D17" s="18">
        <f t="shared" si="0"/>
        <v>35.773712635438848</v>
      </c>
      <c r="E17" s="21">
        <v>2014</v>
      </c>
    </row>
    <row r="18" spans="1:5" x14ac:dyDescent="0.3">
      <c r="A18" s="5">
        <f t="shared" si="2"/>
        <v>16</v>
      </c>
      <c r="B18" s="3" t="s">
        <v>27</v>
      </c>
      <c r="C18" s="12">
        <v>2.2556782407407407E-2</v>
      </c>
      <c r="D18" s="18">
        <f t="shared" si="0"/>
        <v>35.466051210268738</v>
      </c>
      <c r="E18" s="21">
        <v>2017</v>
      </c>
    </row>
    <row r="19" spans="1:5" x14ac:dyDescent="0.3">
      <c r="A19" s="5">
        <f t="shared" si="2"/>
        <v>17</v>
      </c>
      <c r="B19" s="3" t="s">
        <v>44</v>
      </c>
      <c r="C19" s="12">
        <v>2.2916678240740743E-2</v>
      </c>
      <c r="D19" s="18">
        <f t="shared" si="0"/>
        <v>34.909073278245813</v>
      </c>
      <c r="E19" s="21">
        <v>2017</v>
      </c>
    </row>
    <row r="20" spans="1:5" x14ac:dyDescent="0.3">
      <c r="A20" s="5">
        <f t="shared" si="2"/>
        <v>18</v>
      </c>
      <c r="B20" s="3" t="s">
        <v>45</v>
      </c>
      <c r="C20" s="12">
        <v>2.4737662037037037E-2</v>
      </c>
      <c r="D20" s="18">
        <f t="shared" si="0"/>
        <v>32.339353605940858</v>
      </c>
      <c r="E20" s="21">
        <v>2017</v>
      </c>
    </row>
  </sheetData>
  <sortState xmlns:xlrd2="http://schemas.microsoft.com/office/spreadsheetml/2017/richdata2" ref="B3:E20">
    <sortCondition descending="1" ref="D3:D20"/>
  </sortState>
  <pageMargins left="0.7" right="0.7" top="0.75" bottom="0.75" header="0.3" footer="0.3"/>
  <pageSetup paperSize="9"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7C8EB-B122-42FD-9CA1-7C2AAE5007BB}">
  <sheetPr>
    <pageSetUpPr fitToPage="1"/>
  </sheetPr>
  <dimension ref="A1:E18"/>
  <sheetViews>
    <sheetView showGridLines="0" workbookViewId="0">
      <selection activeCell="E18" sqref="E18"/>
    </sheetView>
  </sheetViews>
  <sheetFormatPr defaultColWidth="8.77734375" defaultRowHeight="14.4" x14ac:dyDescent="0.3"/>
  <cols>
    <col min="1" max="1" width="4.44140625" customWidth="1"/>
    <col min="2" max="2" width="24.5546875" customWidth="1"/>
    <col min="3" max="3" width="10.44140625" style="4" customWidth="1"/>
  </cols>
  <sheetData>
    <row r="1" spans="1:5" ht="26.4" x14ac:dyDescent="0.55000000000000004">
      <c r="A1" s="8" t="s">
        <v>69</v>
      </c>
    </row>
    <row r="2" spans="1:5" x14ac:dyDescent="0.3">
      <c r="A2" s="9" t="s">
        <v>24</v>
      </c>
      <c r="B2" t="s">
        <v>73</v>
      </c>
      <c r="C2" s="4" t="s">
        <v>74</v>
      </c>
      <c r="D2" s="4" t="s">
        <v>25</v>
      </c>
      <c r="E2" t="s">
        <v>75</v>
      </c>
    </row>
    <row r="3" spans="1:5" x14ac:dyDescent="0.3">
      <c r="A3" s="5">
        <v>1</v>
      </c>
      <c r="B3" s="3" t="s">
        <v>46</v>
      </c>
      <c r="C3" s="13">
        <v>1.7901076388888892E-2</v>
      </c>
      <c r="D3" s="18">
        <f t="shared" ref="D3:D16" si="0">IF(COUNT(C3)&gt;0,(19.2/(C3*24*60))*60,"")</f>
        <v>44.690050062942362</v>
      </c>
      <c r="E3" s="21">
        <v>2016</v>
      </c>
    </row>
    <row r="4" spans="1:5" x14ac:dyDescent="0.3">
      <c r="A4" s="5">
        <f t="shared" ref="A4:A5" si="1">A3+1</f>
        <v>2</v>
      </c>
      <c r="B4" s="3" t="s">
        <v>16</v>
      </c>
      <c r="C4" s="20">
        <v>1.8301956018518518E-2</v>
      </c>
      <c r="D4" s="18">
        <f t="shared" si="0"/>
        <v>43.711174870627694</v>
      </c>
      <c r="E4" s="21">
        <v>2015</v>
      </c>
    </row>
    <row r="5" spans="1:5" x14ac:dyDescent="0.3">
      <c r="A5" s="5">
        <f t="shared" si="1"/>
        <v>3</v>
      </c>
      <c r="B5" s="3" t="s">
        <v>41</v>
      </c>
      <c r="C5" s="12">
        <v>1.8406967592592593E-2</v>
      </c>
      <c r="D5" s="18">
        <f t="shared" si="0"/>
        <v>43.461803036038333</v>
      </c>
      <c r="E5" s="21">
        <v>2017</v>
      </c>
    </row>
    <row r="6" spans="1:5" x14ac:dyDescent="0.3">
      <c r="A6" s="5">
        <f t="shared" ref="A6:A18" si="2">A5+1</f>
        <v>4</v>
      </c>
      <c r="B6" s="3" t="s">
        <v>22</v>
      </c>
      <c r="C6" s="13">
        <v>1.841607638888889E-2</v>
      </c>
      <c r="D6" s="18">
        <f t="shared" si="0"/>
        <v>43.440306344660364</v>
      </c>
      <c r="E6" s="21">
        <v>2018</v>
      </c>
    </row>
    <row r="7" spans="1:5" x14ac:dyDescent="0.3">
      <c r="A7" s="5">
        <f t="shared" si="2"/>
        <v>5</v>
      </c>
      <c r="B7" s="3" t="s">
        <v>26</v>
      </c>
      <c r="C7" s="12">
        <v>1.8568587962962964E-2</v>
      </c>
      <c r="D7" s="18">
        <f t="shared" si="0"/>
        <v>43.083512951856413</v>
      </c>
      <c r="E7" s="21">
        <v>2020</v>
      </c>
    </row>
    <row r="8" spans="1:5" x14ac:dyDescent="0.3">
      <c r="A8" s="5">
        <f t="shared" si="2"/>
        <v>6</v>
      </c>
      <c r="B8" s="3" t="s">
        <v>81</v>
      </c>
      <c r="C8" s="12">
        <v>1.8693692129629631E-2</v>
      </c>
      <c r="D8" s="18">
        <f t="shared" si="0"/>
        <v>42.795184303479274</v>
      </c>
      <c r="E8" s="21">
        <v>2020</v>
      </c>
    </row>
    <row r="9" spans="1:5" x14ac:dyDescent="0.3">
      <c r="A9" s="5">
        <f t="shared" si="2"/>
        <v>7</v>
      </c>
      <c r="B9" s="3" t="s">
        <v>6</v>
      </c>
      <c r="C9" s="11">
        <v>1.8999513888888889E-2</v>
      </c>
      <c r="D9" s="18">
        <f t="shared" si="0"/>
        <v>42.106340439996629</v>
      </c>
      <c r="E9" s="21">
        <v>2016</v>
      </c>
    </row>
    <row r="10" spans="1:5" x14ac:dyDescent="0.3">
      <c r="A10" s="5">
        <f t="shared" si="2"/>
        <v>8</v>
      </c>
      <c r="B10" s="3" t="s">
        <v>14</v>
      </c>
      <c r="C10" s="12">
        <v>1.9239247685185184E-2</v>
      </c>
      <c r="D10" s="18">
        <f t="shared" si="0"/>
        <v>41.581667489837699</v>
      </c>
      <c r="E10" s="21">
        <v>2019</v>
      </c>
    </row>
    <row r="11" spans="1:5" x14ac:dyDescent="0.3">
      <c r="A11" s="5">
        <f t="shared" si="2"/>
        <v>9</v>
      </c>
      <c r="B11" s="3" t="s">
        <v>8</v>
      </c>
      <c r="C11" s="12">
        <v>1.9325416666666668E-2</v>
      </c>
      <c r="D11" s="18">
        <f t="shared" si="0"/>
        <v>41.396261400142293</v>
      </c>
      <c r="E11" s="21">
        <v>2017</v>
      </c>
    </row>
    <row r="12" spans="1:5" x14ac:dyDescent="0.3">
      <c r="A12" s="5">
        <f t="shared" si="2"/>
        <v>10</v>
      </c>
      <c r="B12" s="3" t="s">
        <v>1</v>
      </c>
      <c r="C12" s="12">
        <v>1.9710497685185183E-2</v>
      </c>
      <c r="D12" s="18">
        <f t="shared" si="0"/>
        <v>40.587508888793629</v>
      </c>
      <c r="E12" s="21">
        <v>2018</v>
      </c>
    </row>
    <row r="13" spans="1:5" x14ac:dyDescent="0.3">
      <c r="A13" s="5">
        <f t="shared" si="2"/>
        <v>11</v>
      </c>
      <c r="B13" s="3" t="s">
        <v>17</v>
      </c>
      <c r="C13" s="11">
        <v>1.9867395833333332E-2</v>
      </c>
      <c r="D13" s="18">
        <f t="shared" si="0"/>
        <v>40.266978456117904</v>
      </c>
      <c r="E13" s="21">
        <v>2016</v>
      </c>
    </row>
    <row r="14" spans="1:5" x14ac:dyDescent="0.3">
      <c r="A14" s="5">
        <f t="shared" si="2"/>
        <v>12</v>
      </c>
      <c r="B14" s="3" t="s">
        <v>11</v>
      </c>
      <c r="C14" s="12">
        <v>2.04490625E-2</v>
      </c>
      <c r="D14" s="18">
        <f t="shared" si="0"/>
        <v>39.121597872763118</v>
      </c>
      <c r="E14" s="21">
        <v>2017</v>
      </c>
    </row>
    <row r="15" spans="1:5" x14ac:dyDescent="0.3">
      <c r="A15" s="5">
        <f t="shared" si="2"/>
        <v>13</v>
      </c>
      <c r="B15" s="3" t="s">
        <v>15</v>
      </c>
      <c r="C15" s="12">
        <v>2.0480370370370368E-2</v>
      </c>
      <c r="D15" s="18">
        <f t="shared" si="0"/>
        <v>39.06179358735556</v>
      </c>
      <c r="E15" s="21">
        <v>2017</v>
      </c>
    </row>
    <row r="16" spans="1:5" x14ac:dyDescent="0.3">
      <c r="A16" s="5">
        <f t="shared" si="2"/>
        <v>14</v>
      </c>
      <c r="B16" s="3" t="s">
        <v>4</v>
      </c>
      <c r="C16" s="11">
        <v>2.1141331018518519E-2</v>
      </c>
      <c r="D16" s="18">
        <f t="shared" si="0"/>
        <v>37.840569229025775</v>
      </c>
      <c r="E16" s="21">
        <v>2014</v>
      </c>
    </row>
    <row r="17" spans="1:5" x14ac:dyDescent="0.3">
      <c r="A17" s="5">
        <f t="shared" si="2"/>
        <v>15</v>
      </c>
      <c r="B17" s="3" t="s">
        <v>84</v>
      </c>
      <c r="C17" s="12">
        <v>2.0511238425925924E-2</v>
      </c>
      <c r="D17" s="18">
        <f t="shared" ref="D17:D18" si="3">IF(COUNT(C17)&gt;0,(19.2/(C17*24*60))*60,"")</f>
        <v>39.003008174719028</v>
      </c>
      <c r="E17" s="21">
        <v>2022</v>
      </c>
    </row>
    <row r="18" spans="1:5" x14ac:dyDescent="0.3">
      <c r="A18" s="5">
        <f t="shared" si="2"/>
        <v>16</v>
      </c>
      <c r="B18" s="3"/>
      <c r="C18" s="12"/>
      <c r="D18" s="18" t="str">
        <f t="shared" si="3"/>
        <v/>
      </c>
      <c r="E18" s="21"/>
    </row>
  </sheetData>
  <sortState xmlns:xlrd2="http://schemas.microsoft.com/office/spreadsheetml/2017/richdata2" ref="B3:E16">
    <sortCondition descending="1" ref="D3:D16"/>
  </sortState>
  <pageMargins left="0.7" right="0.7" top="0.75" bottom="0.75" header="0.3" footer="0.3"/>
  <pageSetup paperSize="9" scale="8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6B1C3-3CB4-4644-82FF-3DEF3FCA32B4}">
  <sheetPr>
    <pageSetUpPr fitToPage="1"/>
  </sheetPr>
  <dimension ref="A1:E6"/>
  <sheetViews>
    <sheetView showGridLines="0" workbookViewId="0"/>
  </sheetViews>
  <sheetFormatPr defaultColWidth="8.77734375" defaultRowHeight="14.4" x14ac:dyDescent="0.3"/>
  <cols>
    <col min="1" max="1" width="4.44140625" customWidth="1"/>
    <col min="2" max="2" width="24.5546875" customWidth="1"/>
    <col min="3" max="3" width="10.44140625" style="4" customWidth="1"/>
    <col min="5" max="5" width="8.77734375" style="4"/>
  </cols>
  <sheetData>
    <row r="1" spans="1:5" ht="26.4" x14ac:dyDescent="0.55000000000000004">
      <c r="A1" s="8" t="s">
        <v>70</v>
      </c>
    </row>
    <row r="2" spans="1:5" x14ac:dyDescent="0.3">
      <c r="A2" s="9" t="s">
        <v>24</v>
      </c>
      <c r="B2" t="s">
        <v>73</v>
      </c>
      <c r="C2" s="4" t="s">
        <v>74</v>
      </c>
      <c r="D2" s="4" t="s">
        <v>25</v>
      </c>
      <c r="E2" t="s">
        <v>75</v>
      </c>
    </row>
    <row r="3" spans="1:5" x14ac:dyDescent="0.3">
      <c r="A3" s="5">
        <v>1</v>
      </c>
      <c r="B3" s="3" t="s">
        <v>51</v>
      </c>
      <c r="C3" s="12">
        <v>2.1778784722222222E-2</v>
      </c>
      <c r="D3" s="18">
        <f>IF(COUNT(C3)&gt;0,(19.2/(C3*24*60))*60,"")</f>
        <v>36.732995445044793</v>
      </c>
      <c r="E3" s="21">
        <v>2016</v>
      </c>
    </row>
    <row r="4" spans="1:5" x14ac:dyDescent="0.3">
      <c r="A4" s="5">
        <f t="shared" ref="A4:A6" si="0">A3+1</f>
        <v>2</v>
      </c>
      <c r="B4" s="3" t="s">
        <v>23</v>
      </c>
      <c r="C4" s="12">
        <v>2.3459375000000001E-2</v>
      </c>
      <c r="D4" s="18">
        <f>IF(COUNT(C4)&gt;0,(19.2/(C4*24*60))*60,"")</f>
        <v>34.10150526175569</v>
      </c>
      <c r="E4" s="21">
        <v>2018</v>
      </c>
    </row>
    <row r="5" spans="1:5" x14ac:dyDescent="0.3">
      <c r="A5" s="5">
        <f t="shared" si="0"/>
        <v>3</v>
      </c>
      <c r="B5" s="3" t="s">
        <v>9</v>
      </c>
      <c r="C5" s="11">
        <v>2.3892789351851851E-2</v>
      </c>
      <c r="D5" s="18">
        <f>IF(COUNT(C5)&gt;0,(19.2/(C5*24*60))*60,"")</f>
        <v>33.482905165193472</v>
      </c>
      <c r="E5" s="21">
        <v>2015</v>
      </c>
    </row>
    <row r="6" spans="1:5" x14ac:dyDescent="0.3">
      <c r="A6" s="5">
        <f t="shared" si="0"/>
        <v>4</v>
      </c>
      <c r="B6" s="2"/>
      <c r="C6" s="12"/>
      <c r="D6" s="18" t="str">
        <f t="shared" ref="D6" si="1">IF(COUNT(C6)&gt;0,(19.2/(C6*24*60))*60,"")</f>
        <v/>
      </c>
      <c r="E6" s="21"/>
    </row>
  </sheetData>
  <sortState xmlns:xlrd2="http://schemas.microsoft.com/office/spreadsheetml/2017/richdata2" ref="B3:E5">
    <sortCondition descending="1" ref="D3:D5"/>
  </sortState>
  <pageMargins left="0.7" right="0.7" top="0.75" bottom="0.75" header="0.3" footer="0.3"/>
  <pageSetup paperSize="9" scale="8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104DA-F023-4791-BCEB-F92B8BB68783}">
  <sheetPr>
    <pageSetUpPr fitToPage="1"/>
  </sheetPr>
  <dimension ref="A1:E9"/>
  <sheetViews>
    <sheetView showGridLines="0" workbookViewId="0"/>
  </sheetViews>
  <sheetFormatPr defaultColWidth="8.77734375" defaultRowHeight="14.4" x14ac:dyDescent="0.3"/>
  <cols>
    <col min="1" max="1" width="4.44140625" customWidth="1"/>
    <col min="2" max="2" width="24.5546875" customWidth="1"/>
    <col min="3" max="3" width="10.44140625" style="4" customWidth="1"/>
    <col min="5" max="5" width="8.77734375" style="4"/>
  </cols>
  <sheetData>
    <row r="1" spans="1:5" ht="26.4" x14ac:dyDescent="0.55000000000000004">
      <c r="A1" s="8" t="s">
        <v>71</v>
      </c>
    </row>
    <row r="2" spans="1:5" x14ac:dyDescent="0.3">
      <c r="A2" s="9" t="s">
        <v>24</v>
      </c>
      <c r="B2" t="s">
        <v>73</v>
      </c>
      <c r="C2" s="4" t="s">
        <v>74</v>
      </c>
      <c r="D2" s="4" t="s">
        <v>25</v>
      </c>
      <c r="E2" t="s">
        <v>75</v>
      </c>
    </row>
    <row r="3" spans="1:5" x14ac:dyDescent="0.3">
      <c r="A3" s="5">
        <v>1</v>
      </c>
      <c r="B3" s="3" t="s">
        <v>9</v>
      </c>
      <c r="C3" s="11">
        <v>2.033136574074074E-2</v>
      </c>
      <c r="D3" s="18">
        <f t="shared" ref="D3:D9" si="0">IF(COUNT(C3)&gt;0,(19.2/(C3*24*60))*60,"")</f>
        <v>39.348069883811611</v>
      </c>
      <c r="E3" s="21">
        <v>2021</v>
      </c>
    </row>
    <row r="4" spans="1:5" x14ac:dyDescent="0.3">
      <c r="A4" s="5">
        <f t="shared" ref="A4:A9" si="1">A3+1</f>
        <v>2</v>
      </c>
      <c r="B4" s="3" t="s">
        <v>58</v>
      </c>
      <c r="C4" s="11">
        <v>2.0700613425925926E-2</v>
      </c>
      <c r="D4" s="18">
        <f t="shared" si="0"/>
        <v>38.646197749775936</v>
      </c>
      <c r="E4" s="21">
        <v>2015</v>
      </c>
    </row>
    <row r="5" spans="1:5" x14ac:dyDescent="0.3">
      <c r="A5" s="5">
        <f t="shared" si="1"/>
        <v>3</v>
      </c>
      <c r="B5" s="3" t="s">
        <v>76</v>
      </c>
      <c r="C5" s="11">
        <v>2.0806828703703702E-2</v>
      </c>
      <c r="D5" s="18">
        <f t="shared" si="0"/>
        <v>38.448915564801887</v>
      </c>
      <c r="E5" s="21">
        <v>2019</v>
      </c>
    </row>
    <row r="6" spans="1:5" x14ac:dyDescent="0.3">
      <c r="A6" s="5">
        <f t="shared" si="1"/>
        <v>4</v>
      </c>
      <c r="B6" s="3" t="s">
        <v>82</v>
      </c>
      <c r="C6" s="11">
        <v>2.1486273148148147E-2</v>
      </c>
      <c r="D6" s="18">
        <f t="shared" si="0"/>
        <v>37.233074087999768</v>
      </c>
      <c r="E6" s="21">
        <v>2021</v>
      </c>
    </row>
    <row r="7" spans="1:5" x14ac:dyDescent="0.3">
      <c r="A7" s="5">
        <f t="shared" si="1"/>
        <v>5</v>
      </c>
      <c r="B7" s="3" t="s">
        <v>23</v>
      </c>
      <c r="C7" s="11">
        <v>2.180076388888889E-2</v>
      </c>
      <c r="D7" s="18">
        <f t="shared" si="0"/>
        <v>36.695961851489656</v>
      </c>
      <c r="E7" s="21">
        <v>2020</v>
      </c>
    </row>
    <row r="8" spans="1:5" x14ac:dyDescent="0.3">
      <c r="A8" s="5">
        <f t="shared" si="1"/>
        <v>6</v>
      </c>
      <c r="B8" s="3" t="s">
        <v>65</v>
      </c>
      <c r="C8" s="11">
        <v>2.2478344907407407E-2</v>
      </c>
      <c r="D8" s="18">
        <f t="shared" si="0"/>
        <v>35.589808915885605</v>
      </c>
      <c r="E8" s="21">
        <v>2015</v>
      </c>
    </row>
    <row r="9" spans="1:5" x14ac:dyDescent="0.3">
      <c r="A9" s="5">
        <f t="shared" si="1"/>
        <v>7</v>
      </c>
      <c r="B9" s="3" t="s">
        <v>83</v>
      </c>
      <c r="C9" s="11">
        <v>2.3013402777777775E-2</v>
      </c>
      <c r="D9" s="18">
        <f t="shared" si="0"/>
        <v>34.762351648948531</v>
      </c>
      <c r="E9" s="21">
        <v>2021</v>
      </c>
    </row>
  </sheetData>
  <sortState xmlns:xlrd2="http://schemas.microsoft.com/office/spreadsheetml/2017/richdata2" ref="B3:E9">
    <sortCondition descending="1" ref="D3:D9"/>
  </sortState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Clubranglijst - 3 ronden</vt:lpstr>
      <vt:lpstr>3 ronden - heren</vt:lpstr>
      <vt:lpstr>3 ronden - nwl j</vt:lpstr>
      <vt:lpstr>3 ronden- jun j</vt:lpstr>
      <vt:lpstr>3 ronden - jun d</vt:lpstr>
      <vt:lpstr>3 ronden - dames</vt:lpstr>
    </vt:vector>
  </TitlesOfParts>
  <Company>Uitgeverij-Deviant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Lagendijk</dc:creator>
  <cp:lastModifiedBy>Rob Lagendijk</cp:lastModifiedBy>
  <cp:lastPrinted>2017-04-10T08:31:26Z</cp:lastPrinted>
  <dcterms:created xsi:type="dcterms:W3CDTF">2016-04-14T09:06:05Z</dcterms:created>
  <dcterms:modified xsi:type="dcterms:W3CDTF">2022-10-26T11:57:11Z</dcterms:modified>
</cp:coreProperties>
</file>