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lagendijk\Documents\Diversen\Wielrennen\Tijdrijden\"/>
    </mc:Choice>
  </mc:AlternateContent>
  <xr:revisionPtr revIDLastSave="0" documentId="13_ncr:1_{EC72F849-3108-474D-9649-E326910410F2}" xr6:coauthVersionLast="44" xr6:coauthVersionMax="44" xr10:uidLastSave="{00000000-0000-0000-0000-000000000000}"/>
  <bookViews>
    <workbookView xWindow="-110" yWindow="-110" windowWidth="19420" windowHeight="10420" tabRatio="906" activeTab="1" xr2:uid="{00000000-000D-0000-FFFF-FFFF00000000}"/>
  </bookViews>
  <sheets>
    <sheet name="1 ronde" sheetId="1" r:id="rId1"/>
    <sheet name="2 ronden" sheetId="2" r:id="rId2"/>
    <sheet name="4 ronden" sheetId="3" r:id="rId3"/>
    <sheet name="5 ronden" sheetId="4" r:id="rId4"/>
    <sheet name="10 ronden" sheetId="5" r:id="rId5"/>
  </sheets>
  <definedNames>
    <definedName name="_xlnm._FilterDatabase" localSheetId="0" hidden="1">'1 ronde'!$A$1:$N$65</definedName>
    <definedName name="_xlnm._FilterDatabase" localSheetId="1" hidden="1">'2 ronden'!$A$1:$N$49</definedName>
    <definedName name="_xlnm._FilterDatabase" localSheetId="2" hidden="1">'4 ronden'!$A$1:$N$18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2" l="1"/>
  <c r="G4" i="2" s="1"/>
  <c r="F20" i="2"/>
  <c r="G20" i="2" s="1"/>
  <c r="F43" i="2"/>
  <c r="G43" i="2" s="1"/>
  <c r="F18" i="1" l="1"/>
  <c r="G18" i="1" s="1"/>
  <c r="F16" i="3" l="1"/>
  <c r="G16" i="3" s="1"/>
  <c r="F28" i="2" l="1"/>
  <c r="G28" i="2" s="1"/>
  <c r="F5" i="1" l="1"/>
  <c r="G5" i="1" s="1"/>
  <c r="F21" i="3" l="1"/>
  <c r="G21" i="3" s="1"/>
  <c r="F11" i="3" l="1"/>
  <c r="G11" i="3" s="1"/>
  <c r="F61" i="2" l="1"/>
  <c r="G61" i="2" s="1"/>
  <c r="F65" i="2"/>
  <c r="G65" i="2" s="1"/>
  <c r="F5" i="2"/>
  <c r="G5" i="2" s="1"/>
  <c r="F4" i="1" l="1"/>
  <c r="G4" i="1" s="1"/>
  <c r="F9" i="3" l="1"/>
  <c r="G9" i="3" s="1"/>
  <c r="F8" i="3"/>
  <c r="G8" i="3" s="1"/>
  <c r="F7" i="3"/>
  <c r="G7" i="3" s="1"/>
  <c r="F52" i="2" l="1"/>
  <c r="G52" i="2" s="1"/>
  <c r="F37" i="2" l="1"/>
  <c r="G37" i="2" s="1"/>
  <c r="F27" i="2"/>
  <c r="G27" i="2" s="1"/>
  <c r="F32" i="2"/>
  <c r="G32" i="2" s="1"/>
  <c r="F17" i="2"/>
  <c r="G17" i="2" s="1"/>
  <c r="F16" i="2"/>
  <c r="G16" i="2" s="1"/>
  <c r="F11" i="2"/>
  <c r="G11" i="2" s="1"/>
  <c r="F37" i="1" l="1"/>
  <c r="G37" i="1" s="1"/>
  <c r="F40" i="1"/>
  <c r="G40" i="1" s="1"/>
  <c r="F31" i="1"/>
  <c r="G31" i="1" s="1"/>
  <c r="F28" i="1"/>
  <c r="G28" i="1" s="1"/>
  <c r="F20" i="1"/>
  <c r="G20" i="1" s="1"/>
  <c r="F17" i="1"/>
  <c r="G17" i="1" s="1"/>
  <c r="F11" i="1"/>
  <c r="G11" i="1" s="1"/>
  <c r="F6" i="1"/>
  <c r="G6" i="1" s="1"/>
  <c r="F10" i="3" l="1"/>
  <c r="G10" i="3" s="1"/>
  <c r="F62" i="2" l="1"/>
  <c r="G62" i="2" s="1"/>
  <c r="F46" i="2"/>
  <c r="G46" i="2" s="1"/>
  <c r="F6" i="2" l="1"/>
  <c r="G6" i="2" s="1"/>
  <c r="F25" i="2"/>
  <c r="G25" i="2" s="1"/>
  <c r="F12" i="2"/>
  <c r="G12" i="2" s="1"/>
  <c r="F10" i="2"/>
  <c r="G10" i="2" s="1"/>
  <c r="F26" i="1" l="1"/>
  <c r="G26" i="1" s="1"/>
  <c r="F12" i="1"/>
  <c r="G12" i="1" s="1"/>
  <c r="F10" i="1"/>
  <c r="G10" i="1" s="1"/>
  <c r="F46" i="1" l="1"/>
  <c r="G46" i="1" s="1"/>
  <c r="F20" i="3" l="1"/>
  <c r="G20" i="3" s="1"/>
  <c r="F14" i="3"/>
  <c r="G14" i="3" s="1"/>
  <c r="F6" i="3"/>
  <c r="G6" i="3" s="1"/>
  <c r="F5" i="3"/>
  <c r="G5" i="3" s="1"/>
  <c r="F4" i="3"/>
  <c r="G4" i="3" s="1"/>
  <c r="F68" i="2"/>
  <c r="G68" i="2" s="1"/>
  <c r="F40" i="2"/>
  <c r="G40" i="2" s="1"/>
  <c r="F9" i="2"/>
  <c r="G9" i="2" s="1"/>
  <c r="F74" i="1" l="1"/>
  <c r="G74" i="1" s="1"/>
  <c r="F53" i="1"/>
  <c r="G53" i="1" s="1"/>
  <c r="F52" i="1"/>
  <c r="G52" i="1" s="1"/>
  <c r="F45" i="1"/>
  <c r="G45" i="1" s="1"/>
  <c r="F41" i="1"/>
  <c r="G41" i="1" s="1"/>
  <c r="F9" i="1"/>
  <c r="G9" i="1" s="1"/>
  <c r="F69" i="2" l="1"/>
  <c r="F71" i="2"/>
  <c r="F60" i="2"/>
  <c r="F57" i="2"/>
  <c r="F56" i="2"/>
  <c r="F64" i="2"/>
  <c r="F63" i="2"/>
  <c r="F55" i="2"/>
  <c r="F70" i="2"/>
  <c r="F59" i="2"/>
  <c r="F58" i="2"/>
  <c r="F53" i="2"/>
  <c r="F67" i="2"/>
  <c r="F66" i="2"/>
  <c r="F51" i="2"/>
  <c r="F54" i="2"/>
  <c r="F50" i="2"/>
  <c r="F49" i="2"/>
  <c r="F47" i="2"/>
  <c r="F48" i="2"/>
  <c r="F45" i="2"/>
  <c r="F44" i="2"/>
  <c r="F39" i="2"/>
  <c r="F36" i="2"/>
  <c r="F38" i="2"/>
  <c r="F34" i="2"/>
  <c r="F42" i="2"/>
  <c r="F35" i="2"/>
  <c r="F41" i="2"/>
  <c r="F33" i="2"/>
  <c r="F30" i="2"/>
  <c r="F31" i="2"/>
  <c r="F29" i="2"/>
  <c r="F26" i="2"/>
  <c r="F22" i="2"/>
  <c r="F24" i="2"/>
  <c r="F23" i="2"/>
  <c r="F21" i="2"/>
  <c r="F19" i="2"/>
  <c r="F18" i="2"/>
  <c r="F15" i="2"/>
  <c r="F14" i="2"/>
  <c r="F13" i="2"/>
  <c r="F8" i="2"/>
  <c r="F7" i="2"/>
  <c r="F73" i="1"/>
  <c r="F75" i="1"/>
  <c r="F72" i="1"/>
  <c r="F61" i="1"/>
  <c r="F60" i="1"/>
  <c r="F57" i="1"/>
  <c r="F56" i="1"/>
  <c r="F68" i="1"/>
  <c r="F65" i="1"/>
  <c r="F67" i="1"/>
  <c r="F66" i="1"/>
  <c r="F55" i="1"/>
  <c r="F63" i="1"/>
  <c r="F62" i="1"/>
  <c r="F58" i="1"/>
  <c r="F59" i="1"/>
  <c r="F64" i="1"/>
  <c r="F54" i="1"/>
  <c r="F71" i="1"/>
  <c r="F50" i="1"/>
  <c r="F70" i="1"/>
  <c r="F69" i="1"/>
  <c r="F51" i="1"/>
  <c r="F49" i="1"/>
  <c r="F47" i="1"/>
  <c r="F48" i="1"/>
  <c r="F43" i="1"/>
  <c r="F44" i="1"/>
  <c r="F42" i="1"/>
  <c r="F39" i="1"/>
  <c r="F38" i="1"/>
  <c r="F36" i="1"/>
  <c r="F35" i="1"/>
  <c r="F34" i="1"/>
  <c r="F33" i="1"/>
  <c r="F32" i="1"/>
  <c r="F22" i="1"/>
  <c r="F29" i="1"/>
  <c r="F30" i="1"/>
  <c r="F27" i="1"/>
  <c r="F23" i="1"/>
  <c r="F24" i="1"/>
  <c r="F25" i="1"/>
  <c r="F21" i="1"/>
  <c r="F16" i="1"/>
  <c r="F19" i="1"/>
  <c r="F15" i="1"/>
  <c r="F14" i="1"/>
  <c r="F13" i="1"/>
  <c r="F7" i="1"/>
  <c r="F8" i="1"/>
  <c r="G19" i="2" l="1"/>
  <c r="G18" i="2"/>
  <c r="G67" i="2"/>
  <c r="G16" i="1" l="1"/>
  <c r="G19" i="1"/>
  <c r="G22" i="1"/>
  <c r="G68" i="1"/>
  <c r="F13" i="5" l="1"/>
  <c r="G13" i="5" s="1"/>
  <c r="F4" i="5"/>
  <c r="G4" i="5" s="1"/>
  <c r="F8" i="4"/>
  <c r="G8" i="4" s="1"/>
  <c r="G59" i="2"/>
  <c r="G48" i="2" l="1"/>
  <c r="G31" i="2" l="1"/>
  <c r="G7" i="2"/>
  <c r="F9" i="5" l="1"/>
  <c r="G9" i="5" s="1"/>
  <c r="F9" i="4"/>
  <c r="G9" i="4" s="1"/>
  <c r="F12" i="3"/>
  <c r="F15" i="3"/>
  <c r="G32" i="1" l="1"/>
  <c r="G8" i="1" l="1"/>
  <c r="G8" i="2"/>
  <c r="G15" i="2"/>
  <c r="G15" i="1" l="1"/>
  <c r="G7" i="1"/>
  <c r="G72" i="1"/>
  <c r="G73" i="1"/>
  <c r="F4" i="4" l="1"/>
  <c r="G4" i="4" s="1"/>
  <c r="F8" i="5"/>
  <c r="G8" i="5" s="1"/>
  <c r="F7" i="5"/>
  <c r="G7" i="5" s="1"/>
  <c r="F5" i="5"/>
  <c r="G5" i="5" s="1"/>
  <c r="G69" i="2"/>
  <c r="G71" i="2"/>
  <c r="G70" i="2"/>
  <c r="F6" i="5" l="1"/>
  <c r="G6" i="5" s="1"/>
  <c r="F12" i="5"/>
  <c r="G12" i="5" s="1"/>
  <c r="F11" i="5"/>
  <c r="G11" i="5" s="1"/>
  <c r="F10" i="5"/>
  <c r="G10" i="5" s="1"/>
  <c r="F12" i="4"/>
  <c r="G12" i="4" s="1"/>
  <c r="F7" i="4"/>
  <c r="G7" i="4" s="1"/>
  <c r="F6" i="4"/>
  <c r="G6" i="4" s="1"/>
  <c r="F13" i="3"/>
  <c r="G13" i="3" s="1"/>
  <c r="G12" i="3"/>
  <c r="G15" i="3"/>
  <c r="G75" i="1"/>
  <c r="F5" i="4" l="1"/>
  <c r="G5" i="4" s="1"/>
  <c r="F10" i="4"/>
  <c r="F11" i="4"/>
  <c r="F17" i="3"/>
  <c r="F18" i="3"/>
  <c r="F19" i="3"/>
  <c r="F22" i="3"/>
  <c r="G36" i="2" l="1"/>
  <c r="G39" i="1"/>
  <c r="G33" i="2" l="1"/>
  <c r="G39" i="2"/>
  <c r="G38" i="2"/>
  <c r="G21" i="2"/>
  <c r="G14" i="2"/>
  <c r="G33" i="1" l="1"/>
  <c r="G47" i="1"/>
  <c r="G14" i="1"/>
  <c r="G42" i="1"/>
  <c r="G22" i="3" l="1"/>
  <c r="G47" i="2" l="1"/>
  <c r="G21" i="1" l="1"/>
  <c r="G38" i="1"/>
  <c r="G11" i="4" l="1"/>
  <c r="G51" i="2" l="1"/>
  <c r="G26" i="2"/>
  <c r="G56" i="1"/>
  <c r="G27" i="1"/>
  <c r="G18" i="3" l="1"/>
  <c r="G22" i="2"/>
  <c r="G29" i="2"/>
  <c r="G50" i="1"/>
  <c r="G30" i="1"/>
  <c r="G23" i="1"/>
  <c r="G19" i="3" l="1"/>
  <c r="G17" i="3"/>
  <c r="G57" i="2"/>
  <c r="G45" i="2"/>
  <c r="G53" i="2"/>
  <c r="G61" i="1"/>
  <c r="G57" i="1"/>
  <c r="G54" i="1"/>
  <c r="G65" i="1"/>
  <c r="G10" i="4" l="1"/>
  <c r="G60" i="2"/>
  <c r="G58" i="2"/>
  <c r="G55" i="2"/>
  <c r="G56" i="2"/>
  <c r="G30" i="2"/>
  <c r="G13" i="2"/>
  <c r="G49" i="2"/>
  <c r="G24" i="2"/>
  <c r="G42" i="2"/>
  <c r="G23" i="2"/>
  <c r="G35" i="2"/>
  <c r="G66" i="2"/>
  <c r="G41" i="2"/>
  <c r="G34" i="2"/>
  <c r="G44" i="2"/>
  <c r="G50" i="2"/>
  <c r="G54" i="2"/>
  <c r="G63" i="2"/>
  <c r="G64" i="2"/>
  <c r="G63" i="1"/>
  <c r="G60" i="1"/>
  <c r="G62" i="1"/>
  <c r="G58" i="1"/>
  <c r="G55" i="1"/>
  <c r="G59" i="1"/>
  <c r="G29" i="1"/>
  <c r="G13" i="1"/>
  <c r="G48" i="1"/>
  <c r="G24" i="1"/>
  <c r="G43" i="1"/>
  <c r="G71" i="1"/>
  <c r="G35" i="1"/>
  <c r="G25" i="1"/>
  <c r="G34" i="1"/>
  <c r="G36" i="1"/>
  <c r="G49" i="1"/>
  <c r="G70" i="1"/>
  <c r="G44" i="1"/>
  <c r="G69" i="1"/>
  <c r="G64" i="1"/>
  <c r="G51" i="1"/>
  <c r="G67" i="1"/>
  <c r="G66" i="1"/>
</calcChain>
</file>

<file path=xl/sharedStrings.xml><?xml version="1.0" encoding="utf-8"?>
<sst xmlns="http://schemas.openxmlformats.org/spreadsheetml/2006/main" count="281" uniqueCount="103">
  <si>
    <t>Cat.</t>
  </si>
  <si>
    <t>P.R.</t>
  </si>
  <si>
    <t>gemiddelde</t>
  </si>
  <si>
    <t>t/m</t>
  </si>
  <si>
    <t>snelheid</t>
  </si>
  <si>
    <t>Marise Lagendijk</t>
  </si>
  <si>
    <t>Lorraine Röge</t>
  </si>
  <si>
    <t>Elian Lagendijk</t>
  </si>
  <si>
    <t>Thijs van Leeuwen</t>
  </si>
  <si>
    <t>Roy Hoogendoorn</t>
  </si>
  <si>
    <t>Tristan van den Berg</t>
  </si>
  <si>
    <t>Sietse Kool</t>
  </si>
  <si>
    <t>Stein Bocxe</t>
  </si>
  <si>
    <t>Roos van den Berg</t>
  </si>
  <si>
    <t>Milan Huizer</t>
  </si>
  <si>
    <t>Friso de Wildt</t>
  </si>
  <si>
    <t>Duco van der Zwart</t>
  </si>
  <si>
    <t>Lauraine Wijnhorst</t>
  </si>
  <si>
    <t>Floris Paalman</t>
  </si>
  <si>
    <t>Damian van der Burgh</t>
  </si>
  <si>
    <t>Koen Bocxe</t>
  </si>
  <si>
    <t>Imke van der Zwart</t>
  </si>
  <si>
    <t>Donja Lombaerts</t>
  </si>
  <si>
    <t>Teun Hoogenboom</t>
  </si>
  <si>
    <t>Thijs Kranenburg</t>
  </si>
  <si>
    <t>CLUB</t>
  </si>
  <si>
    <t>KAMP</t>
  </si>
  <si>
    <t>Zhara Möllers</t>
  </si>
  <si>
    <t>j2</t>
  </si>
  <si>
    <t>j1</t>
  </si>
  <si>
    <t>n2</t>
  </si>
  <si>
    <t>n1</t>
  </si>
  <si>
    <t>jv1</t>
  </si>
  <si>
    <t>Olivier Westerveld</t>
  </si>
  <si>
    <t>Thijmen de Jong</t>
  </si>
  <si>
    <t>Danique Kuiper</t>
  </si>
  <si>
    <t>Niels Poot</t>
  </si>
  <si>
    <t>Demi Keijzer</t>
  </si>
  <si>
    <t>David Vis</t>
  </si>
  <si>
    <t>Youp de Vos</t>
  </si>
  <si>
    <t>Julia Groeneveld</t>
  </si>
  <si>
    <t>Seth Heijboer</t>
  </si>
  <si>
    <t>Jos Blok</t>
  </si>
  <si>
    <t>Malena van Dam</t>
  </si>
  <si>
    <t>Wieke Eikelenboom</t>
  </si>
  <si>
    <t>Ingmar van den Bosch</t>
  </si>
  <si>
    <t>Dean Smith</t>
  </si>
  <si>
    <t>Esther Mensen</t>
  </si>
  <si>
    <t>Evan den Butter</t>
  </si>
  <si>
    <t>Thomas den Butter</t>
  </si>
  <si>
    <t>Dylan Pieterse</t>
  </si>
  <si>
    <t>Jada den Butter</t>
  </si>
  <si>
    <t>Roxanne Takken</t>
  </si>
  <si>
    <t>Damian van den Burgh</t>
  </si>
  <si>
    <t>Maxime Takken</t>
  </si>
  <si>
    <t>Jelle de Bock</t>
  </si>
  <si>
    <t>van</t>
  </si>
  <si>
    <t>PR</t>
  </si>
  <si>
    <t>jv2</t>
  </si>
  <si>
    <t>Nick van Diest</t>
  </si>
  <si>
    <t>Wabe de Rooij</t>
  </si>
  <si>
    <t>Douwe Boonstra</t>
  </si>
  <si>
    <t>Rody Domburg</t>
  </si>
  <si>
    <t>sen</t>
  </si>
  <si>
    <t>Quinty Keijzer</t>
  </si>
  <si>
    <t>Stijn de Jong</t>
  </si>
  <si>
    <t>Daan Baak</t>
  </si>
  <si>
    <t>Jorden Bijvank</t>
  </si>
  <si>
    <t>Rosa Heemskerk</t>
  </si>
  <si>
    <t>Elliot de Vette</t>
  </si>
  <si>
    <t>Casper Hollaar</t>
  </si>
  <si>
    <t>Myrthe de Jong</t>
  </si>
  <si>
    <t>Julian de Jong</t>
  </si>
  <si>
    <t>Rik van Vliet</t>
  </si>
  <si>
    <t>Avanti tijdritten 2019 - 1 ronde</t>
  </si>
  <si>
    <t>Avanti tijdritten 2019 - 2 ronden</t>
  </si>
  <si>
    <t>Avanti tijdritten 2019 - 4 ronden</t>
  </si>
  <si>
    <t>Avanti tijdritten 2019 - 5 ronden</t>
  </si>
  <si>
    <t>Avanti tijdritten 2019 - 10 ronden</t>
  </si>
  <si>
    <t>nm1</t>
  </si>
  <si>
    <t>dam</t>
  </si>
  <si>
    <t>Sanne Keijzer</t>
  </si>
  <si>
    <t>Raf de Groot</t>
  </si>
  <si>
    <t>Carlijn Mol</t>
  </si>
  <si>
    <t>Quin de Groot</t>
  </si>
  <si>
    <t>Thijmen van de Giessen</t>
  </si>
  <si>
    <t>Chris Zwanenburg</t>
  </si>
  <si>
    <t>Lotte de Bock</t>
  </si>
  <si>
    <t>Matthijs Valentijn</t>
  </si>
  <si>
    <t>Yari den Heeten</t>
  </si>
  <si>
    <t>Emilie Fransen</t>
  </si>
  <si>
    <t>Hakan Yucel</t>
  </si>
  <si>
    <t>Lucas Coppens</t>
  </si>
  <si>
    <t>Marijse Vogel</t>
  </si>
  <si>
    <t>Tijn Bloos</t>
  </si>
  <si>
    <t>Yente Janssen</t>
  </si>
  <si>
    <t>Lasse Vogel</t>
  </si>
  <si>
    <t>Daphne den Heeten</t>
  </si>
  <si>
    <t>Thijmen van der Giessen</t>
  </si>
  <si>
    <t>Jesse Pasman</t>
  </si>
  <si>
    <t>Matthijs van Dissel</t>
  </si>
  <si>
    <t>Bosse Wortman</t>
  </si>
  <si>
    <t>Thijs Poot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</si>
</sst>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0"/>
  </numFmts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80"/>
      <name val="Comic Sans MS"/>
      <family val="4"/>
    </font>
    <font>
      <sz val="22"/>
      <color rgb="FFFF0000"/>
      <name val="Mistral"/>
      <family val="4"/>
    </font>
    <font>
      <sz val="11"/>
      <color rgb="FF000000"/>
      <name val="Comic Sans MS"/>
      <family val="4"/>
    </font>
    <font>
      <sz val="11"/>
      <color rgb="FFFF0000"/>
      <name val="Comic Sans MS"/>
      <family val="4"/>
    </font>
    <font>
      <b/>
      <sz val="11"/>
      <color rgb="FFFF0000"/>
      <name val="Comic Sans MS"/>
      <family val="4"/>
    </font>
    <font>
      <sz val="11"/>
      <color rgb="FF002060"/>
      <name val="Comic Sans MS"/>
      <family val="4"/>
    </font>
    <font>
      <sz val="11"/>
      <color rgb="FF00206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DD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FFFFDD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/>
      <diagonal/>
    </border>
    <border>
      <left style="thin">
        <color rgb="FF000080"/>
      </left>
      <right style="thin">
        <color rgb="FF000080"/>
      </right>
      <top/>
      <bottom/>
      <diagonal/>
    </border>
    <border>
      <left style="thin">
        <color rgb="FF000080"/>
      </left>
      <right style="thin">
        <color rgb="FF000080"/>
      </right>
      <top/>
      <bottom style="thin">
        <color rgb="FF000080"/>
      </bottom>
      <diagonal/>
    </border>
    <border>
      <left/>
      <right style="thin">
        <color rgb="FF000080"/>
      </right>
      <top style="thin">
        <color rgb="FF000080"/>
      </top>
      <bottom/>
      <diagonal/>
    </border>
    <border>
      <left/>
      <right style="thin">
        <color rgb="FF000080"/>
      </right>
      <top/>
      <bottom/>
      <diagonal/>
    </border>
    <border>
      <left/>
      <right style="thin">
        <color rgb="FF000080"/>
      </right>
      <top/>
      <bottom style="thin">
        <color rgb="FF000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/>
      <bottom style="thin">
        <color rgb="FF000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/>
      <bottom style="thin">
        <color indexed="64"/>
      </bottom>
      <diagonal/>
    </border>
    <border>
      <left/>
      <right style="thin">
        <color rgb="FF000080"/>
      </right>
      <top/>
      <bottom style="thin">
        <color indexed="64"/>
      </bottom>
      <diagonal/>
    </border>
    <border>
      <left style="thin">
        <color rgb="FF000080"/>
      </left>
      <right style="thin">
        <color indexed="64"/>
      </right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8" fillId="34" borderId="13" xfId="0" applyFont="1" applyFill="1" applyBorder="1" applyAlignment="1">
      <alignment horizontal="center" wrapText="1"/>
    </xf>
    <xf numFmtId="0" fontId="18" fillId="34" borderId="14" xfId="0" applyFont="1" applyFill="1" applyBorder="1" applyAlignment="1">
      <alignment horizontal="center" wrapText="1"/>
    </xf>
    <xf numFmtId="0" fontId="18" fillId="34" borderId="15" xfId="0" applyFont="1" applyFill="1" applyBorder="1" applyAlignment="1">
      <alignment horizontal="center" wrapText="1"/>
    </xf>
    <xf numFmtId="0" fontId="18" fillId="34" borderId="15" xfId="0" applyFont="1" applyFill="1" applyBorder="1" applyAlignment="1">
      <alignment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16" fontId="18" fillId="33" borderId="15" xfId="0" applyNumberFormat="1" applyFont="1" applyFill="1" applyBorder="1" applyAlignment="1">
      <alignment horizontal="center" wrapText="1"/>
    </xf>
    <xf numFmtId="0" fontId="18" fillId="33" borderId="12" xfId="0" applyFont="1" applyFill="1" applyBorder="1" applyAlignment="1">
      <alignment wrapText="1"/>
    </xf>
    <xf numFmtId="2" fontId="20" fillId="35" borderId="16" xfId="0" applyNumberFormat="1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 wrapText="1"/>
    </xf>
    <xf numFmtId="0" fontId="22" fillId="0" borderId="14" xfId="0" applyFont="1" applyFill="1" applyBorder="1" applyAlignment="1">
      <alignment horizontal="center" wrapText="1"/>
    </xf>
    <xf numFmtId="164" fontId="18" fillId="33" borderId="17" xfId="0" applyNumberFormat="1" applyFont="1" applyFill="1" applyBorder="1" applyAlignment="1">
      <alignment horizontal="center" wrapText="1"/>
    </xf>
    <xf numFmtId="164" fontId="21" fillId="33" borderId="17" xfId="0" applyNumberFormat="1" applyFont="1" applyFill="1" applyBorder="1" applyAlignment="1">
      <alignment horizontal="center" wrapText="1"/>
    </xf>
    <xf numFmtId="164" fontId="23" fillId="33" borderId="17" xfId="0" applyNumberFormat="1" applyFont="1" applyFill="1" applyBorder="1" applyAlignment="1">
      <alignment horizontal="center" wrapText="1"/>
    </xf>
    <xf numFmtId="0" fontId="24" fillId="0" borderId="0" xfId="0" applyFont="1"/>
    <xf numFmtId="2" fontId="20" fillId="35" borderId="18" xfId="0" applyNumberFormat="1" applyFont="1" applyFill="1" applyBorder="1" applyAlignment="1">
      <alignment horizontal="center"/>
    </xf>
    <xf numFmtId="0" fontId="18" fillId="33" borderId="19" xfId="0" applyFont="1" applyFill="1" applyBorder="1" applyAlignment="1">
      <alignment wrapText="1"/>
    </xf>
    <xf numFmtId="0" fontId="18" fillId="34" borderId="20" xfId="0" applyFont="1" applyFill="1" applyBorder="1" applyAlignment="1">
      <alignment wrapText="1"/>
    </xf>
    <xf numFmtId="0" fontId="18" fillId="33" borderId="20" xfId="0" applyFont="1" applyFill="1" applyBorder="1" applyAlignment="1">
      <alignment horizontal="center" wrapText="1"/>
    </xf>
    <xf numFmtId="0" fontId="18" fillId="34" borderId="20" xfId="0" applyFont="1" applyFill="1" applyBorder="1" applyAlignment="1">
      <alignment horizontal="center" wrapText="1"/>
    </xf>
    <xf numFmtId="164" fontId="18" fillId="33" borderId="21" xfId="0" applyNumberFormat="1" applyFont="1" applyFill="1" applyBorder="1" applyAlignment="1">
      <alignment horizontal="center" wrapText="1"/>
    </xf>
    <xf numFmtId="0" fontId="18" fillId="33" borderId="22" xfId="0" applyFont="1" applyFill="1" applyBorder="1" applyAlignment="1">
      <alignment wrapText="1"/>
    </xf>
    <xf numFmtId="0" fontId="19" fillId="33" borderId="10" xfId="0" applyFont="1" applyFill="1" applyBorder="1" applyAlignment="1">
      <alignment wrapText="1"/>
    </xf>
    <xf numFmtId="0" fontId="19" fillId="33" borderId="11" xfId="0" applyFont="1" applyFill="1" applyBorder="1" applyAlignment="1">
      <alignment wrapText="1"/>
    </xf>
    <xf numFmtId="0" fontId="19" fillId="33" borderId="12" xfId="0" applyFont="1" applyFill="1" applyBorder="1" applyAlignment="1">
      <alignment wrapText="1"/>
    </xf>
    <xf numFmtId="0" fontId="18" fillId="34" borderId="10" xfId="0" applyFont="1" applyFill="1" applyBorder="1" applyAlignment="1">
      <alignment wrapText="1"/>
    </xf>
    <xf numFmtId="0" fontId="18" fillId="34" borderId="11" xfId="0" applyFont="1" applyFill="1" applyBorder="1" applyAlignment="1">
      <alignment wrapText="1"/>
    </xf>
    <xf numFmtId="0" fontId="18" fillId="34" borderId="12" xfId="0" applyFont="1" applyFill="1" applyBorder="1" applyAlignment="1">
      <alignment wrapText="1"/>
    </xf>
    <xf numFmtId="0" fontId="18" fillId="33" borderId="10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showGridLines="0" topLeftCell="A7" zoomScaleNormal="100" workbookViewId="0">
      <pane xSplit="1" topLeftCell="B1" activePane="topRight" state="frozen"/>
      <selection activeCell="A17" sqref="A17"/>
      <selection pane="topRight" activeCell="A23" sqref="A23"/>
    </sheetView>
  </sheetViews>
  <sheetFormatPr defaultRowHeight="15" x14ac:dyDescent="0.25"/>
  <cols>
    <col min="1" max="1" width="28.28515625" customWidth="1"/>
    <col min="2" max="2" width="2.7109375" customWidth="1"/>
    <col min="3" max="3" width="7.85546875" customWidth="1"/>
    <col min="4" max="4" width="2.7109375" customWidth="1"/>
    <col min="5" max="6" width="13.42578125" customWidth="1"/>
    <col min="7" max="7" width="12.42578125" customWidth="1"/>
    <col min="8" max="11" width="13.42578125" customWidth="1"/>
    <col min="12" max="12" width="12.28515625" customWidth="1"/>
    <col min="13" max="13" width="13.42578125" customWidth="1"/>
    <col min="14" max="14" width="2.7109375" customWidth="1"/>
    <col min="15" max="15" width="12" bestFit="1" customWidth="1"/>
  </cols>
  <sheetData>
    <row r="1" spans="1:14" ht="31.5" customHeight="1" x14ac:dyDescent="0.35">
      <c r="A1" s="24" t="s">
        <v>74</v>
      </c>
      <c r="B1" s="27"/>
      <c r="C1" s="30" t="s">
        <v>0</v>
      </c>
      <c r="D1" s="1"/>
      <c r="E1" s="5" t="s">
        <v>57</v>
      </c>
      <c r="F1" s="5" t="s">
        <v>57</v>
      </c>
      <c r="G1" s="5" t="s">
        <v>2</v>
      </c>
      <c r="H1" s="5"/>
      <c r="I1" s="5"/>
      <c r="J1" s="5"/>
      <c r="K1" s="5"/>
      <c r="L1" s="11" t="s">
        <v>25</v>
      </c>
      <c r="M1" s="5"/>
      <c r="N1" s="1"/>
    </row>
    <row r="2" spans="1:14" ht="17.25" customHeight="1" x14ac:dyDescent="0.35">
      <c r="A2" s="25"/>
      <c r="B2" s="28"/>
      <c r="C2" s="31"/>
      <c r="D2" s="2"/>
      <c r="E2" s="6" t="s">
        <v>3</v>
      </c>
      <c r="F2" s="6" t="s">
        <v>56</v>
      </c>
      <c r="G2" s="6" t="s">
        <v>4</v>
      </c>
      <c r="H2" s="6"/>
      <c r="I2" s="6"/>
      <c r="J2" s="6"/>
      <c r="K2" s="6"/>
      <c r="L2" s="12" t="s">
        <v>26</v>
      </c>
      <c r="M2" s="6"/>
      <c r="N2" s="2"/>
    </row>
    <row r="3" spans="1:14" ht="17.25" customHeight="1" x14ac:dyDescent="0.3">
      <c r="A3" s="26"/>
      <c r="B3" s="29"/>
      <c r="C3" s="32"/>
      <c r="D3" s="3"/>
      <c r="E3" s="7">
        <v>2018</v>
      </c>
      <c r="F3" s="7">
        <v>2019</v>
      </c>
      <c r="G3" s="6">
        <v>2019</v>
      </c>
      <c r="H3" s="8">
        <v>43564</v>
      </c>
      <c r="I3" s="8">
        <v>43599</v>
      </c>
      <c r="J3" s="8">
        <v>43627</v>
      </c>
      <c r="K3" s="8">
        <v>43655</v>
      </c>
      <c r="L3" s="8">
        <v>43718</v>
      </c>
      <c r="M3" s="8">
        <v>43732</v>
      </c>
      <c r="N3" s="3"/>
    </row>
    <row r="4" spans="1:14" ht="17.25" customHeight="1" x14ac:dyDescent="0.3">
      <c r="A4" s="9" t="s">
        <v>99</v>
      </c>
      <c r="B4" s="4"/>
      <c r="C4" s="7">
        <v>0</v>
      </c>
      <c r="D4" s="3"/>
      <c r="E4" s="13"/>
      <c r="F4" s="13">
        <f>IF(COUNT(H4:M4)&gt;0,SMALL((H4:M4),1),"")</f>
        <v>2.1706944444444443E-3</v>
      </c>
      <c r="G4" s="10">
        <f>IF(COUNT(F4)&gt;0,(1.5/(F4*24*60))*60,"")</f>
        <v>28.792629086953738</v>
      </c>
      <c r="H4" s="13"/>
      <c r="I4" s="13"/>
      <c r="J4" s="13"/>
      <c r="K4" s="13">
        <v>2.2782175925925925E-3</v>
      </c>
      <c r="L4" s="13">
        <v>2.1706944444444443E-3</v>
      </c>
      <c r="M4" s="13">
        <v>2.6600694444444441E-3</v>
      </c>
      <c r="N4" s="3"/>
    </row>
    <row r="5" spans="1:14" ht="17.25" customHeight="1" x14ac:dyDescent="0.3">
      <c r="A5" s="9" t="s">
        <v>100</v>
      </c>
      <c r="B5" s="4"/>
      <c r="C5" s="7">
        <v>0</v>
      </c>
      <c r="D5" s="3"/>
      <c r="E5" s="13"/>
      <c r="F5" s="13">
        <f>IF(COUNT(H5:M5)&gt;0,SMALL((H5:M5),1),"")</f>
        <v>2.3912268518518523E-3</v>
      </c>
      <c r="G5" s="10">
        <f>IF(COUNT(F5)&gt;0,(1.5/(F5*24*60))*60,"")</f>
        <v>26.137210675598492</v>
      </c>
      <c r="H5" s="13"/>
      <c r="I5" s="13"/>
      <c r="J5" s="13"/>
      <c r="K5" s="13"/>
      <c r="L5" s="13">
        <v>2.3912268518518523E-3</v>
      </c>
      <c r="M5" s="13">
        <v>2.7621064814814817E-3</v>
      </c>
      <c r="N5" s="3"/>
    </row>
    <row r="6" spans="1:14" ht="17.25" customHeight="1" x14ac:dyDescent="0.3">
      <c r="A6" s="9" t="s">
        <v>91</v>
      </c>
      <c r="B6" s="4"/>
      <c r="C6" s="7">
        <v>0</v>
      </c>
      <c r="D6" s="3"/>
      <c r="E6" s="13"/>
      <c r="F6" s="13">
        <f>IF(COUNT(H6:M6)&gt;0,SMALL((H6:M6),1),"")</f>
        <v>2.4537499999999998E-3</v>
      </c>
      <c r="G6" s="10">
        <f>IF(COUNT(F6)&gt;0,(1.5/(F6*24*60))*60,"")</f>
        <v>25.471217524197655</v>
      </c>
      <c r="H6" s="13"/>
      <c r="I6" s="13"/>
      <c r="J6" s="13">
        <v>2.7436111111111112E-3</v>
      </c>
      <c r="K6" s="13">
        <v>2.4537499999999998E-3</v>
      </c>
      <c r="L6" s="13">
        <v>2.5363310185185185E-3</v>
      </c>
      <c r="M6" s="13">
        <v>2.9300231481481482E-3</v>
      </c>
      <c r="N6" s="3"/>
    </row>
    <row r="7" spans="1:14" ht="17.25" customHeight="1" x14ac:dyDescent="0.3">
      <c r="A7" s="9" t="s">
        <v>64</v>
      </c>
      <c r="B7" s="4"/>
      <c r="C7" s="7">
        <v>1</v>
      </c>
      <c r="D7" s="3"/>
      <c r="E7" s="13">
        <v>2.1483333333333333E-3</v>
      </c>
      <c r="F7" s="13">
        <f>IF(COUNT(H7:M7)&gt;0,SMALL((H7:M7),1),"")</f>
        <v>1.8970833333333331E-3</v>
      </c>
      <c r="G7" s="10">
        <f>IF(COUNT(F7)&gt;0,(1.5/(F7*24*60))*60,"")</f>
        <v>32.945310784098396</v>
      </c>
      <c r="H7" s="13">
        <v>2.1277546296296296E-3</v>
      </c>
      <c r="I7" s="13">
        <v>2.0761805555555555E-3</v>
      </c>
      <c r="J7" s="13"/>
      <c r="K7" s="13"/>
      <c r="L7" s="13">
        <v>1.8970833333333331E-3</v>
      </c>
      <c r="M7" s="13"/>
      <c r="N7" s="3"/>
    </row>
    <row r="8" spans="1:14" ht="17.25" customHeight="1" x14ac:dyDescent="0.3">
      <c r="A8" s="9" t="s">
        <v>66</v>
      </c>
      <c r="B8" s="4"/>
      <c r="C8" s="7">
        <v>1</v>
      </c>
      <c r="D8" s="3"/>
      <c r="E8" s="13">
        <v>2.093275462962963E-3</v>
      </c>
      <c r="F8" s="13">
        <f>IF(COUNT(H8:M8)&gt;0,SMALL((H8:M8),1),"")</f>
        <v>1.9550462962962963E-3</v>
      </c>
      <c r="G8" s="10">
        <f>IF(COUNT(F8)&gt;0,(1.5/(F8*24*60))*60,"")</f>
        <v>31.968552416585759</v>
      </c>
      <c r="H8" s="13">
        <v>2.0869328703703705E-3</v>
      </c>
      <c r="I8" s="13">
        <v>2.033460648148148E-3</v>
      </c>
      <c r="J8" s="13">
        <v>2.0307407407407405E-3</v>
      </c>
      <c r="K8" s="13">
        <v>2.0309490740740743E-3</v>
      </c>
      <c r="L8" s="13">
        <v>1.9550462962962963E-3</v>
      </c>
      <c r="M8" s="13"/>
      <c r="N8" s="3"/>
    </row>
    <row r="9" spans="1:14" ht="17.25" customHeight="1" x14ac:dyDescent="0.3">
      <c r="A9" s="9" t="s">
        <v>81</v>
      </c>
      <c r="B9" s="4"/>
      <c r="C9" s="7">
        <v>1</v>
      </c>
      <c r="D9" s="3"/>
      <c r="E9" s="13"/>
      <c r="F9" s="13">
        <f>IF(COUNT(H9:M9)&gt;0,SMALL((H9:M9),1),"")</f>
        <v>2.0849537037037039E-3</v>
      </c>
      <c r="G9" s="10">
        <f>IF(COUNT(F9)&gt;0,(1.5/(F9*24*60))*60,"")</f>
        <v>29.976684800710554</v>
      </c>
      <c r="H9" s="13">
        <v>2.1623495370370368E-3</v>
      </c>
      <c r="I9" s="13">
        <v>2.139178240740741E-3</v>
      </c>
      <c r="J9" s="13"/>
      <c r="K9" s="13"/>
      <c r="L9" s="13">
        <v>2.0849537037037039E-3</v>
      </c>
      <c r="M9" s="13"/>
      <c r="N9" s="3"/>
    </row>
    <row r="10" spans="1:14" ht="17.25" customHeight="1" x14ac:dyDescent="0.3">
      <c r="A10" s="9" t="s">
        <v>88</v>
      </c>
      <c r="B10" s="4"/>
      <c r="C10" s="7">
        <v>1</v>
      </c>
      <c r="D10" s="3"/>
      <c r="E10" s="13"/>
      <c r="F10" s="13">
        <f>IF(COUNT(H10:M10)&gt;0,SMALL((H10:M10),1),"")</f>
        <v>2.1685185185185184E-3</v>
      </c>
      <c r="G10" s="10">
        <f>IF(COUNT(F10)&gt;0,(1.5/(F10*24*60))*60,"")</f>
        <v>28.821520068317678</v>
      </c>
      <c r="H10" s="13"/>
      <c r="I10" s="13">
        <v>2.3649884259259262E-3</v>
      </c>
      <c r="J10" s="13">
        <v>2.2020717592592591E-3</v>
      </c>
      <c r="K10" s="13">
        <v>2.196840277777778E-3</v>
      </c>
      <c r="L10" s="13">
        <v>2.1685185185185184E-3</v>
      </c>
      <c r="M10" s="13">
        <v>2.394675925925926E-3</v>
      </c>
      <c r="N10" s="3"/>
    </row>
    <row r="11" spans="1:14" ht="17.25" customHeight="1" x14ac:dyDescent="0.3">
      <c r="A11" s="9" t="s">
        <v>92</v>
      </c>
      <c r="B11" s="4"/>
      <c r="C11" s="7">
        <v>1</v>
      </c>
      <c r="D11" s="3"/>
      <c r="E11" s="13"/>
      <c r="F11" s="13">
        <f>IF(COUNT(H11:M11)&gt;0,SMALL((H11:M11),1),"")</f>
        <v>2.3333449074074077E-3</v>
      </c>
      <c r="G11" s="10">
        <f>IF(COUNT(F11)&gt;0,(1.5/(F11*24*60))*60,"")</f>
        <v>26.785581420727073</v>
      </c>
      <c r="H11" s="13"/>
      <c r="I11" s="13"/>
      <c r="J11" s="13">
        <v>2.3572453703703702E-3</v>
      </c>
      <c r="K11" s="13">
        <v>2.3658796296296297E-3</v>
      </c>
      <c r="L11" s="13">
        <v>2.3333449074074077E-3</v>
      </c>
      <c r="M11" s="13"/>
      <c r="N11" s="3"/>
    </row>
    <row r="12" spans="1:14" ht="17.25" customHeight="1" x14ac:dyDescent="0.3">
      <c r="A12" s="9" t="s">
        <v>89</v>
      </c>
      <c r="B12" s="4"/>
      <c r="C12" s="7">
        <v>1</v>
      </c>
      <c r="D12" s="3"/>
      <c r="E12" s="13"/>
      <c r="F12" s="13">
        <f>IF(COUNT(H12:M12)&gt;0,SMALL((H12:M12),1),"")</f>
        <v>2.4961342592592591E-3</v>
      </c>
      <c r="G12" s="10">
        <f>IF(COUNT(F12)&gt;0,(1.5/(F12*24*60))*60,"")</f>
        <v>25.038717275787558</v>
      </c>
      <c r="H12" s="13"/>
      <c r="I12" s="13">
        <v>2.7535879629629629E-3</v>
      </c>
      <c r="J12" s="13">
        <v>2.4961342592592591E-3</v>
      </c>
      <c r="K12" s="13"/>
      <c r="L12" s="13">
        <v>2.5784375E-3</v>
      </c>
      <c r="M12" s="13">
        <v>3.0005902777777778E-3</v>
      </c>
      <c r="N12" s="3"/>
    </row>
    <row r="13" spans="1:14" ht="17.25" customHeight="1" x14ac:dyDescent="0.3">
      <c r="A13" s="9" t="s">
        <v>37</v>
      </c>
      <c r="B13" s="4"/>
      <c r="C13" s="7">
        <v>2</v>
      </c>
      <c r="D13" s="3"/>
      <c r="E13" s="13">
        <v>1.8641435185185184E-3</v>
      </c>
      <c r="F13" s="13">
        <f>IF(COUNT(H13:M13)&gt;0,SMALL((H13:M13),1),"")</f>
        <v>1.8269097222222222E-3</v>
      </c>
      <c r="G13" s="10">
        <f>IF(COUNT(F13)&gt;0,(1.5/(F13*24*60))*60,"")</f>
        <v>34.210776394564292</v>
      </c>
      <c r="H13" s="15">
        <v>1.9234143518518517E-3</v>
      </c>
      <c r="I13" s="13">
        <v>1.8923842592592592E-3</v>
      </c>
      <c r="J13" s="13"/>
      <c r="K13" s="13"/>
      <c r="L13" s="13">
        <v>1.8269097222222222E-3</v>
      </c>
      <c r="M13" s="13"/>
      <c r="N13" s="3"/>
    </row>
    <row r="14" spans="1:14" ht="17.25" customHeight="1" x14ac:dyDescent="0.3">
      <c r="A14" s="9" t="s">
        <v>54</v>
      </c>
      <c r="B14" s="4"/>
      <c r="C14" s="7">
        <v>2</v>
      </c>
      <c r="D14" s="3"/>
      <c r="E14" s="13">
        <v>1.9591782407407405E-3</v>
      </c>
      <c r="F14" s="13">
        <f>IF(COUNT(H14:M14)&gt;0,SMALL((H14:M14),1),"")</f>
        <v>1.8401967592592593E-3</v>
      </c>
      <c r="G14" s="10">
        <f>IF(COUNT(F14)&gt;0,(1.5/(F14*24*60))*60,"")</f>
        <v>33.963759410791667</v>
      </c>
      <c r="H14" s="15">
        <v>2.0061921296296299E-3</v>
      </c>
      <c r="I14" s="13">
        <v>1.9287847222222221E-3</v>
      </c>
      <c r="J14" s="13">
        <v>1.9001736111111112E-3</v>
      </c>
      <c r="K14" s="13">
        <v>1.9487962962962963E-3</v>
      </c>
      <c r="L14" s="13">
        <v>1.8401967592592593E-3</v>
      </c>
      <c r="M14" s="13"/>
      <c r="N14" s="3"/>
    </row>
    <row r="15" spans="1:14" ht="17.25" customHeight="1" x14ac:dyDescent="0.3">
      <c r="A15" s="9" t="s">
        <v>65</v>
      </c>
      <c r="B15" s="4"/>
      <c r="C15" s="7">
        <v>2</v>
      </c>
      <c r="D15" s="3"/>
      <c r="E15" s="13">
        <v>2.0889236111111113E-3</v>
      </c>
      <c r="F15" s="13">
        <f>IF(COUNT(H15:M15)&gt;0,SMALL((H15:M15),1),"")</f>
        <v>1.9539467592592594E-3</v>
      </c>
      <c r="G15" s="10">
        <f>IF(COUNT(F15)&gt;0,(1.5/(F15*24*60))*60,"")</f>
        <v>31.986541958642583</v>
      </c>
      <c r="H15" s="13">
        <v>2.1826041666666665E-3</v>
      </c>
      <c r="I15" s="13">
        <v>2.0553703703703702E-3</v>
      </c>
      <c r="J15" s="13">
        <v>2.0335879629629632E-3</v>
      </c>
      <c r="K15" s="13">
        <v>2.0280439814814818E-3</v>
      </c>
      <c r="L15" s="13">
        <v>1.9539467592592594E-3</v>
      </c>
      <c r="M15" s="13">
        <v>2.1699537037037039E-3</v>
      </c>
      <c r="N15" s="3"/>
    </row>
    <row r="16" spans="1:14" ht="17.25" customHeight="1" x14ac:dyDescent="0.3">
      <c r="A16" s="9" t="s">
        <v>72</v>
      </c>
      <c r="B16" s="4"/>
      <c r="C16" s="7">
        <v>2</v>
      </c>
      <c r="D16" s="3"/>
      <c r="E16" s="13">
        <v>2.7128356481481482E-3</v>
      </c>
      <c r="F16" s="13">
        <f>IF(COUNT(H16:M16)&gt;0,SMALL((H16:M16),1),"")</f>
        <v>2.2092476851851852E-3</v>
      </c>
      <c r="G16" s="10">
        <f>IF(COUNT(F16)&gt;0,(1.5/(F16*24*60))*60,"")</f>
        <v>28.290173355895622</v>
      </c>
      <c r="H16" s="15">
        <v>2.6560532407407405E-3</v>
      </c>
      <c r="I16" s="13">
        <v>2.4904282407407405E-3</v>
      </c>
      <c r="J16" s="13">
        <v>2.2092476851851852E-3</v>
      </c>
      <c r="K16" s="13">
        <v>2.3296527777777781E-3</v>
      </c>
      <c r="L16" s="13">
        <v>2.2715740740740739E-3</v>
      </c>
      <c r="M16" s="13">
        <v>2.7564930555555554E-3</v>
      </c>
      <c r="N16" s="3"/>
    </row>
    <row r="17" spans="1:14" ht="17.25" customHeight="1" x14ac:dyDescent="0.3">
      <c r="A17" s="9" t="s">
        <v>93</v>
      </c>
      <c r="B17" s="4"/>
      <c r="C17" s="7">
        <v>2</v>
      </c>
      <c r="D17" s="3"/>
      <c r="E17" s="13"/>
      <c r="F17" s="13">
        <f>IF(COUNT(H17:M17)&gt;0,SMALL((H17:M17),1),"")</f>
        <v>2.2742013888888885E-3</v>
      </c>
      <c r="G17" s="10">
        <f>IF(COUNT(F17)&gt;0,(1.5/(F17*24*60))*60,"")</f>
        <v>27.482174756095702</v>
      </c>
      <c r="H17" s="15"/>
      <c r="I17" s="13"/>
      <c r="J17" s="13">
        <v>2.3053125000000001E-3</v>
      </c>
      <c r="K17" s="13">
        <v>2.2742013888888885E-3</v>
      </c>
      <c r="L17" s="13"/>
      <c r="M17" s="13"/>
      <c r="N17" s="3"/>
    </row>
    <row r="18" spans="1:14" ht="17.25" customHeight="1" x14ac:dyDescent="0.3">
      <c r="A18" s="9" t="s">
        <v>102</v>
      </c>
      <c r="B18" s="4"/>
      <c r="C18" s="7">
        <v>2</v>
      </c>
      <c r="D18" s="3"/>
      <c r="E18" s="13"/>
      <c r="F18" s="13">
        <f>IF(COUNT(H18:M18)&gt;0,SMALL((H18:M18),1),"")</f>
        <v>2.3472222222222223E-3</v>
      </c>
      <c r="G18" s="10">
        <f>IF(COUNT(F18)&gt;0,(1.5/(F18*24*60))*60,"")</f>
        <v>26.627218934911241</v>
      </c>
      <c r="H18" s="15"/>
      <c r="I18" s="13"/>
      <c r="J18" s="13"/>
      <c r="K18" s="13"/>
      <c r="L18" s="13"/>
      <c r="M18" s="13">
        <v>2.3472222222222223E-3</v>
      </c>
      <c r="N18" s="3"/>
    </row>
    <row r="19" spans="1:14" ht="17.25" customHeight="1" x14ac:dyDescent="0.3">
      <c r="A19" s="9" t="s">
        <v>73</v>
      </c>
      <c r="B19" s="4"/>
      <c r="C19" s="7">
        <v>2</v>
      </c>
      <c r="D19" s="3"/>
      <c r="E19" s="13">
        <v>2.3297685185185188E-3</v>
      </c>
      <c r="F19" s="13">
        <f>IF(COUNT(H19:M19)&gt;0,SMALL((H19:M19),1),"")</f>
        <v>2.376261574074074E-3</v>
      </c>
      <c r="G19" s="10">
        <f>IF(COUNT(F19)&gt;0,(1.5/(F19*24*60))*60,"")</f>
        <v>26.301818234953171</v>
      </c>
      <c r="H19" s="15">
        <v>2.6300462962962966E-3</v>
      </c>
      <c r="I19" s="13">
        <v>2.7204398148148149E-3</v>
      </c>
      <c r="J19" s="13">
        <v>2.376261574074074E-3</v>
      </c>
      <c r="K19" s="13"/>
      <c r="L19" s="13"/>
      <c r="M19" s="13"/>
      <c r="N19" s="3"/>
    </row>
    <row r="20" spans="1:14" ht="17.25" customHeight="1" x14ac:dyDescent="0.3">
      <c r="A20" s="9" t="s">
        <v>94</v>
      </c>
      <c r="B20" s="4"/>
      <c r="C20" s="7">
        <v>2</v>
      </c>
      <c r="D20" s="3"/>
      <c r="E20" s="13"/>
      <c r="F20" s="13">
        <f>IF(COUNT(H20:M20)&gt;0,SMALL((H20:M20),1),"")</f>
        <v>2.5655671296296299E-3</v>
      </c>
      <c r="G20" s="10">
        <f>IF(COUNT(F20)&gt;0,(1.5/(F20*24*60))*60,"")</f>
        <v>24.361085421694895</v>
      </c>
      <c r="H20" s="15"/>
      <c r="I20" s="13"/>
      <c r="J20" s="13">
        <v>2.6474074074074073E-3</v>
      </c>
      <c r="K20" s="13">
        <v>2.7750115740740743E-3</v>
      </c>
      <c r="L20" s="13">
        <v>2.5655671296296299E-3</v>
      </c>
      <c r="M20" s="13">
        <v>2.9831712962962963E-3</v>
      </c>
      <c r="N20" s="3"/>
    </row>
    <row r="21" spans="1:14" ht="17.25" customHeight="1" x14ac:dyDescent="0.3">
      <c r="A21" s="9" t="s">
        <v>48</v>
      </c>
      <c r="B21" s="4"/>
      <c r="C21" s="7">
        <v>3</v>
      </c>
      <c r="D21" s="3"/>
      <c r="E21" s="13">
        <v>2.1466319444444445E-3</v>
      </c>
      <c r="F21" s="13">
        <f>IF(COUNT(H21:M21)&gt;0,SMALL((H21:M21),1),"")</f>
        <v>2.0894791666666666E-3</v>
      </c>
      <c r="G21" s="10">
        <f>IF(COUNT(F21)&gt;0,(1.5/(F21*24*60))*60,"")</f>
        <v>29.911760307094074</v>
      </c>
      <c r="H21" s="15">
        <v>2.1890625E-3</v>
      </c>
      <c r="I21" s="13">
        <v>2.2227777777777779E-3</v>
      </c>
      <c r="J21" s="13">
        <v>2.1271180555555557E-3</v>
      </c>
      <c r="K21" s="13">
        <v>2.0894791666666666E-3</v>
      </c>
      <c r="L21" s="13"/>
      <c r="M21" s="13">
        <v>2.3371180555555554E-3</v>
      </c>
      <c r="N21" s="3"/>
    </row>
    <row r="22" spans="1:14" ht="17.25" customHeight="1" x14ac:dyDescent="0.3">
      <c r="A22" s="9" t="s">
        <v>71</v>
      </c>
      <c r="B22" s="4"/>
      <c r="C22" s="7">
        <v>4</v>
      </c>
      <c r="D22" s="3"/>
      <c r="E22" s="13">
        <v>2.252523148148148E-3</v>
      </c>
      <c r="F22" s="13" t="str">
        <f>IF(COUNT(H22:M22)&gt;0,SMALL((H22:M22),1),"")</f>
        <v/>
      </c>
      <c r="G22" s="10" t="str">
        <f>IF(COUNT(F22)&gt;0,(1.5/(F22*24*60))*60,"")</f>
        <v/>
      </c>
      <c r="H22" s="13"/>
      <c r="I22" s="13"/>
      <c r="J22" s="13"/>
      <c r="K22" s="13"/>
      <c r="L22" s="13"/>
      <c r="M22" s="13"/>
      <c r="N22" s="3"/>
    </row>
    <row r="23" spans="1:14" ht="17.25" customHeight="1" x14ac:dyDescent="0.3">
      <c r="A23" s="9" t="s">
        <v>44</v>
      </c>
      <c r="B23" s="4"/>
      <c r="C23" s="7">
        <v>4</v>
      </c>
      <c r="D23" s="3"/>
      <c r="E23" s="13">
        <v>1.9455671296296298E-3</v>
      </c>
      <c r="F23" s="13">
        <f>IF(COUNT(H23:M23)&gt;0,SMALL((H23:M23),1),"")</f>
        <v>1.7350115740740739E-3</v>
      </c>
      <c r="G23" s="10">
        <f>IF(COUNT(F23)&gt;0,(1.5/(F23*24*60))*60,"")</f>
        <v>36.022814449151127</v>
      </c>
      <c r="H23" s="15">
        <v>1.8382291666666668E-3</v>
      </c>
      <c r="I23" s="15">
        <v>1.7830671296296299E-3</v>
      </c>
      <c r="J23" s="13">
        <v>1.7350115740740739E-3</v>
      </c>
      <c r="K23" s="13">
        <v>1.7692013888888887E-3</v>
      </c>
      <c r="L23" s="13"/>
      <c r="M23" s="13">
        <v>1.9206712962962962E-3</v>
      </c>
      <c r="N23" s="3"/>
    </row>
    <row r="24" spans="1:14" ht="17.25" customHeight="1" x14ac:dyDescent="0.3">
      <c r="A24" s="9" t="s">
        <v>27</v>
      </c>
      <c r="B24" s="4"/>
      <c r="C24" s="7">
        <v>4</v>
      </c>
      <c r="D24" s="3"/>
      <c r="E24" s="13">
        <v>1.8888425925925928E-3</v>
      </c>
      <c r="F24" s="13">
        <f>IF(COUNT(H24:M24)&gt;0,SMALL((H24:M24),1),"")</f>
        <v>1.7475462962962963E-3</v>
      </c>
      <c r="G24" s="10">
        <f>IF(COUNT(F24)&gt;0,(1.5/(F24*24*60))*60,"")</f>
        <v>35.764431610459113</v>
      </c>
      <c r="H24" s="15">
        <v>1.8301967592592591E-3</v>
      </c>
      <c r="I24" s="13">
        <v>1.9055324074074072E-3</v>
      </c>
      <c r="J24" s="13"/>
      <c r="K24" s="13">
        <v>1.7475462962962963E-3</v>
      </c>
      <c r="L24" s="13"/>
      <c r="M24" s="13">
        <v>1.8968287037037037E-3</v>
      </c>
      <c r="N24" s="3"/>
    </row>
    <row r="25" spans="1:14" ht="17.25" customHeight="1" x14ac:dyDescent="0.3">
      <c r="A25" s="9" t="s">
        <v>33</v>
      </c>
      <c r="B25" s="4"/>
      <c r="C25" s="7">
        <v>4</v>
      </c>
      <c r="D25" s="3"/>
      <c r="E25" s="13">
        <v>1.864201388888889E-3</v>
      </c>
      <c r="F25" s="13">
        <f>IF(COUNT(H25:M25)&gt;0,SMALL((H25:M25),1),"")</f>
        <v>1.7808449074074074E-3</v>
      </c>
      <c r="G25" s="10">
        <f>IF(COUNT(F25)&gt;0,(1.5/(F25*24*60))*60,"")</f>
        <v>35.095700776654859</v>
      </c>
      <c r="H25" s="15"/>
      <c r="I25" s="13">
        <v>1.855150462962963E-3</v>
      </c>
      <c r="J25" s="13">
        <v>1.8266435185185185E-3</v>
      </c>
      <c r="K25" s="13">
        <v>1.7808449074074074E-3</v>
      </c>
      <c r="L25" s="14"/>
      <c r="M25" s="13"/>
      <c r="N25" s="3"/>
    </row>
    <row r="26" spans="1:14" ht="17.25" customHeight="1" x14ac:dyDescent="0.3">
      <c r="A26" s="9" t="s">
        <v>90</v>
      </c>
      <c r="B26" s="4"/>
      <c r="C26" s="7">
        <v>4</v>
      </c>
      <c r="D26" s="3"/>
      <c r="E26" s="13"/>
      <c r="F26" s="13">
        <f>IF(COUNT(H26:M26)&gt;0,SMALL((H26:M26),1),"")</f>
        <v>1.8490740740740739E-3</v>
      </c>
      <c r="G26" s="10">
        <f>IF(COUNT(F26)&gt;0,(1.5/(F26*24*60))*60,"")</f>
        <v>33.80070105157737</v>
      </c>
      <c r="H26" s="13"/>
      <c r="I26" s="13">
        <v>2.0080902777777779E-3</v>
      </c>
      <c r="J26" s="13"/>
      <c r="K26" s="13">
        <v>1.8490740740740739E-3</v>
      </c>
      <c r="L26" s="14"/>
      <c r="M26" s="13">
        <v>2.1000578703703706E-3</v>
      </c>
      <c r="N26" s="3"/>
    </row>
    <row r="27" spans="1:14" ht="17.25" customHeight="1" x14ac:dyDescent="0.3">
      <c r="A27" s="9" t="s">
        <v>46</v>
      </c>
      <c r="B27" s="4"/>
      <c r="C27" s="7">
        <v>4</v>
      </c>
      <c r="D27" s="3"/>
      <c r="E27" s="13">
        <v>1.9842939814814814E-3</v>
      </c>
      <c r="F27" s="13">
        <f>IF(COUNT(H27:M27)&gt;0,SMALL((H27:M27),1),"")</f>
        <v>1.9208796296296298E-3</v>
      </c>
      <c r="G27" s="10">
        <f>IF(COUNT(F27)&gt;0,(1.5/(F27*24*60))*60,"")</f>
        <v>32.537176737123715</v>
      </c>
      <c r="H27" s="15">
        <v>1.9899421296296297E-3</v>
      </c>
      <c r="I27" s="13">
        <v>1.9208796296296298E-3</v>
      </c>
      <c r="J27" s="13">
        <v>1.927037037037037E-3</v>
      </c>
      <c r="K27" s="13"/>
      <c r="L27" s="14"/>
      <c r="M27" s="13">
        <v>2.0489467592592595E-3</v>
      </c>
      <c r="N27" s="3"/>
    </row>
    <row r="28" spans="1:14" ht="17.25" customHeight="1" x14ac:dyDescent="0.3">
      <c r="A28" s="9" t="s">
        <v>95</v>
      </c>
      <c r="B28" s="4"/>
      <c r="C28" s="7">
        <v>4</v>
      </c>
      <c r="D28" s="3"/>
      <c r="E28" s="13"/>
      <c r="F28" s="13">
        <f>IF(COUNT(H28:M28)&gt;0,SMALL((H28:M28),1),"")</f>
        <v>2.0247569444444445E-3</v>
      </c>
      <c r="G28" s="10">
        <f>IF(COUNT(F28)&gt;0,(1.5/(F28*24*60))*60,"")</f>
        <v>30.867902526023361</v>
      </c>
      <c r="H28" s="15"/>
      <c r="I28" s="13"/>
      <c r="J28" s="13">
        <v>2.0247569444444445E-3</v>
      </c>
      <c r="K28" s="13">
        <v>2.062384259259259E-3</v>
      </c>
      <c r="L28" s="14"/>
      <c r="M28" s="13"/>
      <c r="N28" s="3"/>
    </row>
    <row r="29" spans="1:14" ht="17.25" customHeight="1" x14ac:dyDescent="0.3">
      <c r="A29" s="9" t="s">
        <v>38</v>
      </c>
      <c r="B29" s="4"/>
      <c r="C29" s="7">
        <v>4</v>
      </c>
      <c r="D29" s="3"/>
      <c r="E29" s="13">
        <v>2.1951967592592591E-3</v>
      </c>
      <c r="F29" s="13">
        <f>IF(COUNT(H29:M29)&gt;0,SMALL((H29:M29),1),"")</f>
        <v>2.0716782407407407E-3</v>
      </c>
      <c r="G29" s="10">
        <f>IF(COUNT(F29)&gt;0,(1.5/(F29*24*60))*60,"")</f>
        <v>30.168777549960055</v>
      </c>
      <c r="H29" s="15">
        <v>2.3381250000000004E-3</v>
      </c>
      <c r="I29" s="13">
        <v>2.2746064814814816E-3</v>
      </c>
      <c r="J29" s="13">
        <v>2.1455208333333335E-3</v>
      </c>
      <c r="K29" s="13">
        <v>2.0716782407407407E-3</v>
      </c>
      <c r="L29" s="13"/>
      <c r="M29" s="13"/>
      <c r="N29" s="3"/>
    </row>
    <row r="30" spans="1:14" ht="17.25" customHeight="1" x14ac:dyDescent="0.3">
      <c r="A30" s="9" t="s">
        <v>51</v>
      </c>
      <c r="B30" s="4"/>
      <c r="C30" s="7">
        <v>4</v>
      </c>
      <c r="D30" s="3"/>
      <c r="E30" s="13">
        <v>2.1437152777777778E-3</v>
      </c>
      <c r="F30" s="13">
        <f>IF(COUNT(H30:M30)&gt;0,SMALL((H30:M30),1),"")</f>
        <v>2.079803240740741E-3</v>
      </c>
      <c r="G30" s="10">
        <f>IF(COUNT(F30)&gt;0,(1.5/(F30*24*60))*60,"")</f>
        <v>30.050919613790033</v>
      </c>
      <c r="H30" s="15">
        <v>2.1722337962962962E-3</v>
      </c>
      <c r="I30" s="13">
        <v>2.2089930555555556E-3</v>
      </c>
      <c r="J30" s="13">
        <v>2.1527083333333333E-3</v>
      </c>
      <c r="K30" s="13">
        <v>2.079803240740741E-3</v>
      </c>
      <c r="L30" s="13"/>
      <c r="M30" s="13">
        <v>2.343287037037037E-3</v>
      </c>
      <c r="N30" s="3"/>
    </row>
    <row r="31" spans="1:14" ht="17.25" customHeight="1" x14ac:dyDescent="0.3">
      <c r="A31" s="9" t="s">
        <v>96</v>
      </c>
      <c r="B31" s="4"/>
      <c r="C31" s="7">
        <v>4</v>
      </c>
      <c r="D31" s="3"/>
      <c r="E31" s="13"/>
      <c r="F31" s="13">
        <f>IF(COUNT(H31:M31)&gt;0,SMALL((H31:M31),1),"")</f>
        <v>2.1412500000000004E-3</v>
      </c>
      <c r="G31" s="10">
        <f>IF(COUNT(F31)&gt;0,(1.5/(F31*24*60))*60,"")</f>
        <v>29.188558085230589</v>
      </c>
      <c r="H31" s="15"/>
      <c r="I31" s="13"/>
      <c r="J31" s="13">
        <v>2.1412500000000004E-3</v>
      </c>
      <c r="K31" s="13">
        <v>2.2334143518518519E-3</v>
      </c>
      <c r="L31" s="13"/>
      <c r="M31" s="13"/>
      <c r="N31" s="3"/>
    </row>
    <row r="32" spans="1:14" ht="17.25" customHeight="1" x14ac:dyDescent="0.3">
      <c r="A32" s="9" t="s">
        <v>67</v>
      </c>
      <c r="B32" s="4"/>
      <c r="C32" s="7">
        <v>4</v>
      </c>
      <c r="D32" s="3"/>
      <c r="E32" s="13">
        <v>2.2879861111111109E-3</v>
      </c>
      <c r="F32" s="13">
        <f>IF(COUNT(H32:M32)&gt;0,SMALL((H32:M32),1),"")</f>
        <v>2.2066782407407408E-3</v>
      </c>
      <c r="G32" s="10">
        <f>IF(COUNT(F32)&gt;0,(1.5/(F32*24*60))*60,"")</f>
        <v>28.323114283766134</v>
      </c>
      <c r="H32" s="13">
        <v>2.4588888888888889E-3</v>
      </c>
      <c r="I32" s="13"/>
      <c r="J32" s="13">
        <v>2.2066782407407408E-3</v>
      </c>
      <c r="K32" s="13">
        <v>2.3079166666666669E-3</v>
      </c>
      <c r="L32" s="13"/>
      <c r="M32" s="13"/>
      <c r="N32" s="3"/>
    </row>
    <row r="33" spans="1:14" ht="17.25" customHeight="1" x14ac:dyDescent="0.3">
      <c r="A33" s="9" t="s">
        <v>52</v>
      </c>
      <c r="B33" s="4"/>
      <c r="C33" s="7">
        <v>5</v>
      </c>
      <c r="D33" s="3"/>
      <c r="E33" s="13">
        <v>1.6114583333333334E-3</v>
      </c>
      <c r="F33" s="13">
        <f>IF(COUNT(H33:M33)&gt;0,SMALL((H33:M33),1),"")</f>
        <v>1.5954050925925927E-3</v>
      </c>
      <c r="G33" s="10">
        <f>IF(COUNT(F33)&gt;0,(1.5/(F33*24*60))*60,"")</f>
        <v>39.175003445949372</v>
      </c>
      <c r="H33" s="15">
        <v>1.6348263888888888E-3</v>
      </c>
      <c r="I33" s="13">
        <v>1.6407060185185186E-3</v>
      </c>
      <c r="J33" s="13">
        <v>1.5954050925925927E-3</v>
      </c>
      <c r="K33" s="13">
        <v>1.6255902777777779E-3</v>
      </c>
      <c r="L33" s="13"/>
      <c r="M33" s="13"/>
      <c r="N33" s="3"/>
    </row>
    <row r="34" spans="1:14" ht="17.25" customHeight="1" x14ac:dyDescent="0.3">
      <c r="A34" s="9" t="s">
        <v>34</v>
      </c>
      <c r="B34" s="4"/>
      <c r="C34" s="7">
        <v>5</v>
      </c>
      <c r="D34" s="3"/>
      <c r="E34" s="13">
        <v>1.6901967592592591E-3</v>
      </c>
      <c r="F34" s="13">
        <f>IF(COUNT(H34:M34)&gt;0,SMALL((H34:M34),1),"")</f>
        <v>1.618912037037037E-3</v>
      </c>
      <c r="G34" s="10">
        <f>IF(COUNT(F34)&gt;0,(1.5/(F34*24*60))*60,"")</f>
        <v>38.606174128143898</v>
      </c>
      <c r="H34" s="13">
        <v>1.7136921296296295E-3</v>
      </c>
      <c r="I34" s="13">
        <v>1.6661805555555555E-3</v>
      </c>
      <c r="J34" s="13">
        <v>1.618912037037037E-3</v>
      </c>
      <c r="K34" s="13">
        <v>1.6838425925925925E-3</v>
      </c>
      <c r="L34" s="13"/>
      <c r="M34" s="13">
        <v>1.8193981481481481E-3</v>
      </c>
      <c r="N34" s="3"/>
    </row>
    <row r="35" spans="1:14" ht="17.25" customHeight="1" x14ac:dyDescent="0.3">
      <c r="A35" s="9" t="s">
        <v>23</v>
      </c>
      <c r="B35" s="4"/>
      <c r="C35" s="7">
        <v>5</v>
      </c>
      <c r="D35" s="3"/>
      <c r="E35" s="13">
        <v>1.8274652777777777E-3</v>
      </c>
      <c r="F35" s="13">
        <f>IF(COUNT(H35:M35)&gt;0,SMALL((H35:M35),1),"")</f>
        <v>1.7307060185185186E-3</v>
      </c>
      <c r="G35" s="10">
        <f>IF(COUNT(F35)&gt;0,(1.5/(F35*24*60))*60,"")</f>
        <v>36.112430032166806</v>
      </c>
      <c r="H35" s="13">
        <v>1.9030208333333332E-3</v>
      </c>
      <c r="I35" s="13">
        <v>1.7478356481481483E-3</v>
      </c>
      <c r="J35" s="13">
        <v>1.7307060185185186E-3</v>
      </c>
      <c r="K35" s="13">
        <v>1.7516203703703702E-3</v>
      </c>
      <c r="L35" s="13"/>
      <c r="M35" s="13">
        <v>1.9496990740740742E-3</v>
      </c>
      <c r="N35" s="3"/>
    </row>
    <row r="36" spans="1:14" ht="17.25" customHeight="1" x14ac:dyDescent="0.3">
      <c r="A36" s="23" t="s">
        <v>19</v>
      </c>
      <c r="B36" s="19"/>
      <c r="C36" s="20">
        <v>5</v>
      </c>
      <c r="D36" s="21"/>
      <c r="E36" s="13">
        <v>1.8343981481481482E-3</v>
      </c>
      <c r="F36" s="13">
        <f>IF(COUNT(H36:M36)&gt;0,SMALL((H36:M36),1),"")</f>
        <v>1.7560416666666668E-3</v>
      </c>
      <c r="G36" s="10">
        <f>IF(COUNT(F36)&gt;0,(1.5/(F36*24*60))*60,"")</f>
        <v>35.591410606240359</v>
      </c>
      <c r="H36" s="22">
        <v>1.9134606481481483E-3</v>
      </c>
      <c r="I36" s="22">
        <v>1.8299305555555553E-3</v>
      </c>
      <c r="J36" s="22">
        <v>1.7560416666666668E-3</v>
      </c>
      <c r="K36" s="22">
        <v>1.8046759259259259E-3</v>
      </c>
      <c r="L36" s="22"/>
      <c r="M36" s="22">
        <v>2.0519560185185185E-3</v>
      </c>
      <c r="N36" s="21"/>
    </row>
    <row r="37" spans="1:14" ht="17.25" customHeight="1" x14ac:dyDescent="0.3">
      <c r="A37" s="9" t="s">
        <v>97</v>
      </c>
      <c r="B37" s="4"/>
      <c r="C37" s="7">
        <v>5</v>
      </c>
      <c r="D37" s="3"/>
      <c r="E37" s="13"/>
      <c r="F37" s="13">
        <f>IF(COUNT(H37:M37)&gt;0,SMALL((H37:M37),1),"")</f>
        <v>1.7828703703703704E-3</v>
      </c>
      <c r="G37" s="17">
        <f>IF(COUNT(F37)&gt;0,(1.5/(F37*24*60))*60,"")</f>
        <v>35.055829654635154</v>
      </c>
      <c r="H37" s="13"/>
      <c r="I37" s="22"/>
      <c r="J37" s="13">
        <v>1.7828703703703704E-3</v>
      </c>
      <c r="K37" s="13"/>
      <c r="L37" s="13"/>
      <c r="M37" s="13">
        <v>2.1001041666666668E-3</v>
      </c>
      <c r="N37" s="3"/>
    </row>
    <row r="38" spans="1:14" ht="17.25" customHeight="1" x14ac:dyDescent="0.3">
      <c r="A38" s="9" t="s">
        <v>47</v>
      </c>
      <c r="B38" s="4"/>
      <c r="C38" s="7">
        <v>5</v>
      </c>
      <c r="D38" s="3"/>
      <c r="E38" s="13">
        <v>1.9468171296296297E-3</v>
      </c>
      <c r="F38" s="13">
        <f>IF(COUNT(H38:M38)&gt;0,SMALL((H38:M38),1),"")</f>
        <v>1.8355092592592592E-3</v>
      </c>
      <c r="G38" s="10">
        <f>IF(COUNT(F38)&gt;0,(1.5/(F38*24*60))*60,"")</f>
        <v>34.050495623880749</v>
      </c>
      <c r="H38" s="15">
        <v>1.905949074074074E-3</v>
      </c>
      <c r="I38" s="13">
        <v>1.8945717592592593E-3</v>
      </c>
      <c r="J38" s="13">
        <v>1.850300925925926E-3</v>
      </c>
      <c r="K38" s="13">
        <v>1.8355092592592592E-3</v>
      </c>
      <c r="L38" s="13"/>
      <c r="M38" s="13">
        <v>2.0260185185185186E-3</v>
      </c>
      <c r="N38" s="3"/>
    </row>
    <row r="39" spans="1:14" ht="17.25" customHeight="1" x14ac:dyDescent="0.3">
      <c r="A39" s="9" t="s">
        <v>55</v>
      </c>
      <c r="B39" s="4"/>
      <c r="C39" s="7">
        <v>5</v>
      </c>
      <c r="D39" s="3"/>
      <c r="E39" s="13">
        <v>2.0252777777777778E-3</v>
      </c>
      <c r="F39" s="13">
        <f>IF(COUNT(H39:M39)&gt;0,SMALL((H39:M39),1),"")</f>
        <v>1.8466203703703702E-3</v>
      </c>
      <c r="G39" s="10">
        <f>IF(COUNT(F39)&gt;0,(1.5/(F39*24*60))*60,"")</f>
        <v>33.84561385915211</v>
      </c>
      <c r="H39" s="15">
        <v>1.9478587962962963E-3</v>
      </c>
      <c r="I39" s="13">
        <v>2.1128587962962963E-3</v>
      </c>
      <c r="J39" s="13">
        <v>1.8791782407407409E-3</v>
      </c>
      <c r="K39" s="13">
        <v>1.8466203703703702E-3</v>
      </c>
      <c r="L39" s="13"/>
      <c r="M39" s="13"/>
      <c r="N39" s="3"/>
    </row>
    <row r="40" spans="1:14" ht="17.25" customHeight="1" x14ac:dyDescent="0.3">
      <c r="A40" s="9" t="s">
        <v>20</v>
      </c>
      <c r="B40" s="4"/>
      <c r="C40" s="7">
        <v>5</v>
      </c>
      <c r="D40" s="3"/>
      <c r="E40" s="13">
        <v>1.8347685185185186E-3</v>
      </c>
      <c r="F40" s="13">
        <f>IF(COUNT(H40:M40)&gt;0,SMALL((H40:M40),1),"")</f>
        <v>1.8798842592592593E-3</v>
      </c>
      <c r="G40" s="10">
        <f>IF(COUNT(F40)&gt;0,(1.5/(F40*24*60))*60,"")</f>
        <v>33.246727660046055</v>
      </c>
      <c r="H40" s="13">
        <v>1.9262268518518519E-3</v>
      </c>
      <c r="I40" s="13"/>
      <c r="J40" s="13">
        <v>1.8798842592592593E-3</v>
      </c>
      <c r="K40" s="13">
        <v>1.8915740740740742E-3</v>
      </c>
      <c r="L40" s="13"/>
      <c r="M40" s="13"/>
      <c r="N40" s="3"/>
    </row>
    <row r="41" spans="1:14" ht="17.25" customHeight="1" x14ac:dyDescent="0.3">
      <c r="A41" s="9" t="s">
        <v>82</v>
      </c>
      <c r="B41" s="4"/>
      <c r="C41" s="7">
        <v>5</v>
      </c>
      <c r="D41" s="3"/>
      <c r="E41" s="13"/>
      <c r="F41" s="13">
        <f>IF(COUNT(H41:M41)&gt;0,SMALL((H41:M41),1),"")</f>
        <v>1.8868750000000003E-3</v>
      </c>
      <c r="G41" s="10">
        <f>IF(COUNT(F41)&gt;0,(1.5/(F41*24*60))*60,"")</f>
        <v>33.123550844650545</v>
      </c>
      <c r="H41" s="15">
        <v>1.9594444444444446E-3</v>
      </c>
      <c r="I41" s="13">
        <v>1.922685185185185E-3</v>
      </c>
      <c r="J41" s="13">
        <v>1.8868750000000003E-3</v>
      </c>
      <c r="K41" s="13"/>
      <c r="L41" s="13"/>
      <c r="M41" s="13"/>
      <c r="N41" s="3"/>
    </row>
    <row r="42" spans="1:14" ht="17.25" customHeight="1" x14ac:dyDescent="0.3">
      <c r="A42" s="9" t="s">
        <v>50</v>
      </c>
      <c r="B42" s="4"/>
      <c r="C42" s="7">
        <v>5</v>
      </c>
      <c r="D42" s="3"/>
      <c r="E42" s="13">
        <v>2.0538310185185186E-3</v>
      </c>
      <c r="F42" s="13">
        <f>IF(COUNT(H42:M42)&gt;0,SMALL((H42:M42),1),"")</f>
        <v>1.9610532407407411E-3</v>
      </c>
      <c r="G42" s="10">
        <f>IF(COUNT(F42)&gt;0,(1.5/(F42*24*60))*60,"")</f>
        <v>31.870628854723041</v>
      </c>
      <c r="H42" s="15">
        <v>2.0474537037037037E-3</v>
      </c>
      <c r="I42" s="13">
        <v>1.967673611111111E-3</v>
      </c>
      <c r="J42" s="13">
        <v>1.9610532407407411E-3</v>
      </c>
      <c r="K42" s="13">
        <v>1.9807175925925925E-3</v>
      </c>
      <c r="L42" s="13"/>
      <c r="M42" s="13"/>
      <c r="N42" s="3"/>
    </row>
    <row r="43" spans="1:14" ht="17.25" customHeight="1" x14ac:dyDescent="0.3">
      <c r="A43" s="9" t="s">
        <v>40</v>
      </c>
      <c r="B43" s="4"/>
      <c r="C43" s="7">
        <v>6</v>
      </c>
      <c r="D43" s="3"/>
      <c r="E43" s="13">
        <v>1.754814814814815E-3</v>
      </c>
      <c r="F43" s="13">
        <f>IF(COUNT(H43:M43)&gt;0,SMALL((H43:M43),1),"")</f>
        <v>1.6707060185185184E-3</v>
      </c>
      <c r="G43" s="10">
        <f>IF(COUNT(F43)&gt;0,(1.5/(F43*24*60))*60,"")</f>
        <v>37.409334321678713</v>
      </c>
      <c r="H43" s="13">
        <v>1.6861689814814814E-3</v>
      </c>
      <c r="I43" s="13">
        <v>1.7448148148148147E-3</v>
      </c>
      <c r="J43" s="13">
        <v>1.6707060185185184E-3</v>
      </c>
      <c r="K43" s="13">
        <v>1.6937962962962963E-3</v>
      </c>
      <c r="L43" s="13"/>
      <c r="M43" s="13">
        <v>1.8492824074074073E-3</v>
      </c>
      <c r="N43" s="3"/>
    </row>
    <row r="44" spans="1:14" ht="17.25" customHeight="1" x14ac:dyDescent="0.3">
      <c r="A44" s="9" t="s">
        <v>16</v>
      </c>
      <c r="B44" s="4"/>
      <c r="C44" s="7">
        <v>6</v>
      </c>
      <c r="D44" s="3"/>
      <c r="E44" s="13">
        <v>1.7303935185185185E-3</v>
      </c>
      <c r="F44" s="13">
        <f>IF(COUNT(H44:M44)&gt;0,SMALL((H44:M44),1),"")</f>
        <v>1.7379976851851853E-3</v>
      </c>
      <c r="G44" s="10">
        <f>IF(COUNT(F44)&gt;0,(1.5/(F44*24*60))*60,"")</f>
        <v>35.960922464255511</v>
      </c>
      <c r="H44" s="13"/>
      <c r="I44" s="13">
        <v>1.7610300925925927E-3</v>
      </c>
      <c r="J44" s="13">
        <v>1.7379976851851853E-3</v>
      </c>
      <c r="K44" s="13">
        <v>1.8518634259259259E-3</v>
      </c>
      <c r="L44" s="13"/>
      <c r="M44" s="13"/>
      <c r="N44" s="3"/>
    </row>
    <row r="45" spans="1:14" ht="17.25" customHeight="1" x14ac:dyDescent="0.3">
      <c r="A45" s="9" t="s">
        <v>83</v>
      </c>
      <c r="B45" s="4"/>
      <c r="C45" s="7">
        <v>6</v>
      </c>
      <c r="D45" s="3"/>
      <c r="E45" s="13"/>
      <c r="F45" s="13">
        <f>IF(COUNT(H45:M45)&gt;0,SMALL((H45:M45),1),"")</f>
        <v>1.7766435185185185E-3</v>
      </c>
      <c r="G45" s="10">
        <f>IF(COUNT(F45)&gt;0,(1.5/(F45*24*60))*60,"")</f>
        <v>35.178694740133679</v>
      </c>
      <c r="H45" s="13">
        <v>1.899375E-3</v>
      </c>
      <c r="I45" s="13">
        <v>1.8450578703703702E-3</v>
      </c>
      <c r="J45" s="13">
        <v>1.7766435185185185E-3</v>
      </c>
      <c r="K45" s="13"/>
      <c r="L45" s="13"/>
      <c r="M45" s="13">
        <v>2.0411689814814815E-3</v>
      </c>
      <c r="N45" s="3"/>
    </row>
    <row r="46" spans="1:14" ht="17.25" customHeight="1" x14ac:dyDescent="0.3">
      <c r="A46" s="9" t="s">
        <v>87</v>
      </c>
      <c r="B46" s="4"/>
      <c r="C46" s="7">
        <v>6</v>
      </c>
      <c r="D46" s="3"/>
      <c r="E46" s="13"/>
      <c r="F46" s="13">
        <f>IF(COUNT(H46:M46)&gt;0,SMALL((H46:M46),1),"")</f>
        <v>1.8055208333333332E-3</v>
      </c>
      <c r="G46" s="10">
        <f>IF(COUNT(F46)&gt;0,(1.5/(F46*24*60))*60,"")</f>
        <v>34.61605030865978</v>
      </c>
      <c r="H46" s="13"/>
      <c r="I46" s="13">
        <v>1.8852546296296297E-3</v>
      </c>
      <c r="J46" s="13">
        <v>1.8055208333333332E-3</v>
      </c>
      <c r="K46" s="13">
        <v>1.8485995370370373E-3</v>
      </c>
      <c r="L46" s="13"/>
      <c r="M46" s="13"/>
      <c r="N46" s="3"/>
    </row>
    <row r="47" spans="1:14" ht="17.25" customHeight="1" x14ac:dyDescent="0.3">
      <c r="A47" s="9" t="s">
        <v>49</v>
      </c>
      <c r="B47" s="4"/>
      <c r="C47" s="7">
        <v>6</v>
      </c>
      <c r="D47" s="3"/>
      <c r="E47" s="13">
        <v>1.8891087962962965E-3</v>
      </c>
      <c r="F47" s="13">
        <f>IF(COUNT(H47:M47)&gt;0,SMALL((H47:M47),1),"")</f>
        <v>1.8796064814814814E-3</v>
      </c>
      <c r="G47" s="10">
        <f>IF(COUNT(F47)&gt;0,(1.5/(F47*24*60))*60,"")</f>
        <v>33.251641030061947</v>
      </c>
      <c r="H47" s="15">
        <v>1.9501967592592592E-3</v>
      </c>
      <c r="I47" s="13">
        <v>2.0004050925925927E-3</v>
      </c>
      <c r="J47" s="13">
        <v>1.8796064814814814E-3</v>
      </c>
      <c r="K47" s="13">
        <v>1.8914236111111111E-3</v>
      </c>
      <c r="L47" s="13"/>
      <c r="M47" s="13"/>
      <c r="N47" s="3"/>
    </row>
    <row r="48" spans="1:14" ht="17.25" customHeight="1" x14ac:dyDescent="0.3">
      <c r="A48" s="9" t="s">
        <v>36</v>
      </c>
      <c r="B48" s="4"/>
      <c r="C48" s="7">
        <v>6</v>
      </c>
      <c r="D48" s="3"/>
      <c r="E48" s="13">
        <v>1.8781597222222223E-3</v>
      </c>
      <c r="F48" s="13">
        <f>IF(COUNT(H48:M48)&gt;0,SMALL((H48:M48),1),"")</f>
        <v>1.9597222222222225E-3</v>
      </c>
      <c r="G48" s="10">
        <f>IF(COUNT(F48)&gt;0,(1.5/(F48*24*60))*60,"")</f>
        <v>31.892274982282064</v>
      </c>
      <c r="H48" s="13">
        <v>1.9597222222222225E-3</v>
      </c>
      <c r="I48" s="13"/>
      <c r="J48" s="13"/>
      <c r="K48" s="13"/>
      <c r="L48" s="13"/>
      <c r="M48" s="13"/>
      <c r="N48" s="3"/>
    </row>
    <row r="49" spans="1:14" ht="17.25" customHeight="1" x14ac:dyDescent="0.3">
      <c r="A49" s="9" t="s">
        <v>15</v>
      </c>
      <c r="B49" s="4"/>
      <c r="C49" s="7">
        <v>7</v>
      </c>
      <c r="D49" s="3"/>
      <c r="E49" s="13">
        <v>1.4890162037037036E-3</v>
      </c>
      <c r="F49" s="13">
        <f>IF(COUNT(H49:M49)&gt;0,SMALL((H49:M49),1),"")</f>
        <v>1.4149074074074073E-3</v>
      </c>
      <c r="G49" s="10">
        <f>IF(COUNT(F49)&gt;0,(1.5/(F49*24*60))*60,"")</f>
        <v>44.172501799620449</v>
      </c>
      <c r="H49" s="13">
        <v>1.4856597222222222E-3</v>
      </c>
      <c r="I49" s="13">
        <v>1.4880902777777781E-3</v>
      </c>
      <c r="J49" s="13">
        <v>1.4362615740740742E-3</v>
      </c>
      <c r="K49" s="13">
        <v>1.4149074074074073E-3</v>
      </c>
      <c r="L49" s="14"/>
      <c r="M49" s="13"/>
      <c r="N49" s="3"/>
    </row>
    <row r="50" spans="1:14" ht="17.25" customHeight="1" x14ac:dyDescent="0.3">
      <c r="A50" s="9" t="s">
        <v>45</v>
      </c>
      <c r="B50" s="4"/>
      <c r="C50" s="7">
        <v>7</v>
      </c>
      <c r="D50" s="3"/>
      <c r="E50" s="13">
        <v>1.6424999999999999E-3</v>
      </c>
      <c r="F50" s="13">
        <f>IF(COUNT(H50:M50)&gt;0,SMALL((H50:M50),1),"")</f>
        <v>1.4501157407407405E-3</v>
      </c>
      <c r="G50" s="10">
        <f>IF(COUNT(F50)&gt;0,(1.5/(F50*24*60))*60,"")</f>
        <v>43.10000798148296</v>
      </c>
      <c r="H50" s="13">
        <v>1.5224768518518519E-3</v>
      </c>
      <c r="I50" s="13">
        <v>1.5396990740740738E-3</v>
      </c>
      <c r="J50" s="13">
        <v>1.4864930555555558E-3</v>
      </c>
      <c r="K50" s="13">
        <v>1.4501157407407405E-3</v>
      </c>
      <c r="L50" s="13"/>
      <c r="M50" s="13"/>
      <c r="N50" s="3"/>
    </row>
    <row r="51" spans="1:14" ht="17.25" customHeight="1" x14ac:dyDescent="0.3">
      <c r="A51" s="9" t="s">
        <v>12</v>
      </c>
      <c r="B51" s="4"/>
      <c r="C51" s="7">
        <v>7</v>
      </c>
      <c r="D51" s="3"/>
      <c r="E51" s="13">
        <v>1.5641782407407408E-3</v>
      </c>
      <c r="F51" s="13">
        <f>IF(COUNT(H51:M51)&gt;0,SMALL((H51:M51),1),"")</f>
        <v>1.4552199074074075E-3</v>
      </c>
      <c r="G51" s="10">
        <f>IF(COUNT(F51)&gt;0,(1.5/(F51*24*60))*60,"")</f>
        <v>42.948835211682081</v>
      </c>
      <c r="H51" s="13">
        <v>1.5327662037037037E-3</v>
      </c>
      <c r="I51" s="13">
        <v>1.496574074074074E-3</v>
      </c>
      <c r="J51" s="13">
        <v>1.4552199074074075E-3</v>
      </c>
      <c r="K51" s="13">
        <v>1.4834490740740739E-3</v>
      </c>
      <c r="L51" s="13"/>
      <c r="M51" s="13">
        <v>1.5777662037037038E-3</v>
      </c>
      <c r="N51" s="3"/>
    </row>
    <row r="52" spans="1:14" ht="17.25" customHeight="1" x14ac:dyDescent="0.3">
      <c r="A52" s="9" t="s">
        <v>84</v>
      </c>
      <c r="B52" s="4"/>
      <c r="C52" s="7">
        <v>7</v>
      </c>
      <c r="D52" s="3"/>
      <c r="E52" s="13"/>
      <c r="F52" s="13">
        <f>IF(COUNT(H52:M52)&gt;0,SMALL((H52:M52),1),"")</f>
        <v>1.660300925925926E-3</v>
      </c>
      <c r="G52" s="10">
        <f>IF(COUNT(F52)&gt;0,(1.5/(F52*24*60))*60,"")</f>
        <v>37.643778319972114</v>
      </c>
      <c r="H52" s="13">
        <v>1.7583449074074075E-3</v>
      </c>
      <c r="I52" s="13">
        <v>1.7044675925925925E-3</v>
      </c>
      <c r="J52" s="13">
        <v>1.660300925925926E-3</v>
      </c>
      <c r="K52" s="13">
        <v>1.6953472222222222E-3</v>
      </c>
      <c r="L52" s="13"/>
      <c r="M52" s="13"/>
      <c r="N52" s="3"/>
    </row>
    <row r="53" spans="1:14" ht="17.25" customHeight="1" x14ac:dyDescent="0.3">
      <c r="A53" s="9" t="s">
        <v>85</v>
      </c>
      <c r="B53" s="4"/>
      <c r="C53" s="7">
        <v>7</v>
      </c>
      <c r="D53" s="3"/>
      <c r="E53" s="13"/>
      <c r="F53" s="13">
        <f>IF(COUNT(H53:M53)&gt;0,SMALL((H53:M53),1),"")</f>
        <v>1.6788657407407405E-3</v>
      </c>
      <c r="G53" s="10">
        <f>IF(COUNT(F53)&gt;0,(1.5/(F53*24*60))*60,"")</f>
        <v>37.227515270175246</v>
      </c>
      <c r="H53" s="13">
        <v>1.8839351851851853E-3</v>
      </c>
      <c r="I53" s="13"/>
      <c r="J53" s="13">
        <v>1.6788657407407405E-3</v>
      </c>
      <c r="K53" s="13">
        <v>1.7570254629629631E-3</v>
      </c>
      <c r="L53" s="13"/>
      <c r="M53" s="13">
        <v>1.9249537037037037E-3</v>
      </c>
      <c r="N53" s="3"/>
    </row>
    <row r="54" spans="1:14" ht="17.25" customHeight="1" x14ac:dyDescent="0.3">
      <c r="A54" s="9" t="s">
        <v>41</v>
      </c>
      <c r="B54" s="4"/>
      <c r="C54" s="7">
        <v>7</v>
      </c>
      <c r="D54" s="3"/>
      <c r="E54" s="13">
        <v>1.8164583333333333E-3</v>
      </c>
      <c r="F54" s="13">
        <f>IF(COUNT(H54:M54)&gt;0,SMALL((H54:M54),1),"")</f>
        <v>1.7697222222222222E-3</v>
      </c>
      <c r="G54" s="10">
        <f>IF(COUNT(F54)&gt;0,(1.5/(F54*24*60))*60,"")</f>
        <v>35.316276879610733</v>
      </c>
      <c r="H54" s="13">
        <v>1.909212962962963E-3</v>
      </c>
      <c r="I54" s="13">
        <v>1.7700578703703704E-3</v>
      </c>
      <c r="J54" s="13">
        <v>1.8050231481481483E-3</v>
      </c>
      <c r="K54" s="13">
        <v>1.7697222222222222E-3</v>
      </c>
      <c r="L54" s="13"/>
      <c r="M54" s="13"/>
      <c r="N54" s="3"/>
    </row>
    <row r="55" spans="1:14" ht="17.25" customHeight="1" x14ac:dyDescent="0.3">
      <c r="A55" s="9" t="s">
        <v>5</v>
      </c>
      <c r="B55" s="4"/>
      <c r="C55" s="7" t="s">
        <v>80</v>
      </c>
      <c r="D55" s="3"/>
      <c r="E55" s="13">
        <v>1.504351851851852E-3</v>
      </c>
      <c r="F55" s="13">
        <f>IF(COUNT(H55:M55)&gt;0,SMALL((H55:M55),1),"")</f>
        <v>1.5164583333333332E-3</v>
      </c>
      <c r="G55" s="10">
        <f>IF(COUNT(F55)&gt;0,(1.5/(F55*24*60))*60,"")</f>
        <v>41.214452534688832</v>
      </c>
      <c r="H55" s="13"/>
      <c r="I55" s="13">
        <v>1.5164583333333332E-3</v>
      </c>
      <c r="J55" s="13"/>
      <c r="K55" s="13"/>
      <c r="L55" s="13"/>
      <c r="M55" s="13"/>
      <c r="N55" s="3"/>
    </row>
    <row r="56" spans="1:14" ht="17.25" customHeight="1" x14ac:dyDescent="0.3">
      <c r="A56" s="18" t="s">
        <v>7</v>
      </c>
      <c r="B56" s="19"/>
      <c r="C56" s="20" t="s">
        <v>29</v>
      </c>
      <c r="D56" s="21"/>
      <c r="E56" s="13">
        <v>1.352326388888889E-3</v>
      </c>
      <c r="F56" s="13">
        <f>IF(COUNT(H56:M56)&gt;0,SMALL((H56:M56),1),"")</f>
        <v>1.3282175925925926E-3</v>
      </c>
      <c r="G56" s="10">
        <f>IF(COUNT(F56)&gt;0,(1.5/(F56*24*60))*60,"")</f>
        <v>47.05554296868192</v>
      </c>
      <c r="H56" s="22">
        <v>1.3598263888888887E-3</v>
      </c>
      <c r="I56" s="22">
        <v>1.3403935185185185E-3</v>
      </c>
      <c r="J56" s="22"/>
      <c r="K56" s="22">
        <v>1.3282175925925926E-3</v>
      </c>
      <c r="L56" s="22"/>
      <c r="M56" s="22"/>
      <c r="N56" s="21"/>
    </row>
    <row r="57" spans="1:14" ht="17.25" customHeight="1" x14ac:dyDescent="0.3">
      <c r="A57" s="9" t="s">
        <v>42</v>
      </c>
      <c r="B57" s="4"/>
      <c r="C57" s="7" t="s">
        <v>29</v>
      </c>
      <c r="D57" s="3"/>
      <c r="E57" s="13">
        <v>1.3690277777777778E-3</v>
      </c>
      <c r="F57" s="13">
        <f>IF(COUNT(H57:M57)&gt;0,SMALL((H57:M57),1),"")</f>
        <v>1.3745138888888889E-3</v>
      </c>
      <c r="G57" s="17">
        <f>IF(COUNT(F57)&gt;0,(1.5/(F57*24*60))*60,"")</f>
        <v>45.470620926590207</v>
      </c>
      <c r="H57" s="13"/>
      <c r="I57" s="13"/>
      <c r="J57" s="13"/>
      <c r="K57" s="13">
        <v>1.3745138888888889E-3</v>
      </c>
      <c r="L57" s="13"/>
      <c r="M57" s="13"/>
      <c r="N57" s="3"/>
    </row>
    <row r="58" spans="1:14" ht="17.25" customHeight="1" x14ac:dyDescent="0.3">
      <c r="A58" s="9" t="s">
        <v>9</v>
      </c>
      <c r="B58" s="4"/>
      <c r="C58" s="7" t="s">
        <v>28</v>
      </c>
      <c r="D58" s="3"/>
      <c r="E58" s="13">
        <v>1.4313888888888889E-3</v>
      </c>
      <c r="F58" s="13" t="str">
        <f>IF(COUNT(H58:M58)&gt;0,SMALL((H58:M58),1),"")</f>
        <v/>
      </c>
      <c r="G58" s="10" t="str">
        <f>IF(COUNT(F58)&gt;0,(1.5/(F58*24*60))*60,"")</f>
        <v/>
      </c>
      <c r="H58" s="13"/>
      <c r="I58" s="13"/>
      <c r="J58" s="13"/>
      <c r="K58" s="13"/>
      <c r="L58" s="13"/>
      <c r="M58" s="13"/>
      <c r="N58" s="3"/>
    </row>
    <row r="59" spans="1:14" ht="16.5" x14ac:dyDescent="0.3">
      <c r="A59" s="9" t="s">
        <v>10</v>
      </c>
      <c r="B59" s="4"/>
      <c r="C59" s="7" t="s">
        <v>28</v>
      </c>
      <c r="D59" s="3"/>
      <c r="E59" s="13">
        <v>1.4203356481481482E-3</v>
      </c>
      <c r="F59" s="13">
        <f>IF(COUNT(H59:M59)&gt;0,SMALL((H59:M59),1),"")</f>
        <v>1.389861111111111E-3</v>
      </c>
      <c r="G59" s="10">
        <f>IF(COUNT(F59)&gt;0,(1.5/(F59*24*60))*60,"")</f>
        <v>44.968522034575798</v>
      </c>
      <c r="H59" s="13">
        <v>1.4548032407407409E-3</v>
      </c>
      <c r="I59" s="13">
        <v>1.389861111111111E-3</v>
      </c>
      <c r="J59" s="13"/>
      <c r="K59" s="13"/>
      <c r="L59" s="13"/>
      <c r="M59" s="13"/>
      <c r="N59" s="3"/>
    </row>
    <row r="60" spans="1:14" ht="16.5" x14ac:dyDescent="0.3">
      <c r="A60" s="9" t="s">
        <v>22</v>
      </c>
      <c r="B60" s="4"/>
      <c r="C60" s="7" t="s">
        <v>32</v>
      </c>
      <c r="D60" s="3"/>
      <c r="E60" s="13">
        <v>1.5722222222222223E-3</v>
      </c>
      <c r="F60" s="13">
        <f>IF(COUNT(H60:M60)&gt;0,SMALL((H60:M60),1),"")</f>
        <v>1.5446180555555558E-3</v>
      </c>
      <c r="G60" s="10">
        <f>IF(COUNT(F60)&gt;0,(1.5/(F60*24*60))*60,"")</f>
        <v>40.463077441834322</v>
      </c>
      <c r="H60" s="13">
        <v>1.6423148148148145E-3</v>
      </c>
      <c r="I60" s="13"/>
      <c r="J60" s="13"/>
      <c r="K60" s="13">
        <v>1.5446180555555558E-3</v>
      </c>
      <c r="L60" s="13"/>
      <c r="M60" s="13"/>
      <c r="N60" s="3"/>
    </row>
    <row r="61" spans="1:14" ht="16.5" x14ac:dyDescent="0.3">
      <c r="A61" s="9" t="s">
        <v>43</v>
      </c>
      <c r="B61" s="4"/>
      <c r="C61" s="7" t="s">
        <v>32</v>
      </c>
      <c r="D61" s="3"/>
      <c r="E61" s="13">
        <v>1.6411805555555557E-3</v>
      </c>
      <c r="F61" s="13">
        <f>IF(COUNT(H61:M61)&gt;0,SMALL((H61:M61),1),"")</f>
        <v>1.6621759259259257E-3</v>
      </c>
      <c r="G61" s="10">
        <f>IF(COUNT(F61)&gt;0,(1.5/(F61*24*60))*60,"")</f>
        <v>37.601314653371588</v>
      </c>
      <c r="H61" s="13">
        <v>1.6621759259259257E-3</v>
      </c>
      <c r="I61" s="13"/>
      <c r="J61" s="13"/>
      <c r="K61" s="13"/>
      <c r="L61" s="13"/>
      <c r="M61" s="13"/>
      <c r="N61" s="3"/>
    </row>
    <row r="62" spans="1:14" ht="16.5" x14ac:dyDescent="0.3">
      <c r="A62" s="9" t="s">
        <v>6</v>
      </c>
      <c r="B62" s="4"/>
      <c r="C62" s="7" t="s">
        <v>58</v>
      </c>
      <c r="D62" s="3"/>
      <c r="E62" s="13">
        <v>1.5916550925925926E-3</v>
      </c>
      <c r="F62" s="13">
        <f>IF(COUNT(H62:M62)&gt;0,SMALL((H62:M62),1),"")</f>
        <v>1.6081828703703701E-3</v>
      </c>
      <c r="G62" s="10">
        <f>IF(COUNT(F62)&gt;0,(1.5/(F62*24*60))*60,"")</f>
        <v>38.863739411430259</v>
      </c>
      <c r="H62" s="13">
        <v>1.6832754629629628E-3</v>
      </c>
      <c r="I62" s="13">
        <v>1.6750925925925926E-3</v>
      </c>
      <c r="J62" s="13"/>
      <c r="K62" s="13">
        <v>1.6081828703703701E-3</v>
      </c>
      <c r="L62" s="13"/>
      <c r="M62" s="13"/>
      <c r="N62" s="3"/>
    </row>
    <row r="63" spans="1:14" ht="16.5" x14ac:dyDescent="0.3">
      <c r="A63" s="9" t="s">
        <v>17</v>
      </c>
      <c r="B63" s="4"/>
      <c r="C63" s="7" t="s">
        <v>58</v>
      </c>
      <c r="D63" s="3"/>
      <c r="E63" s="13">
        <v>1.6507060185185184E-3</v>
      </c>
      <c r="F63" s="13">
        <f>IF(COUNT(H63:M63)&gt;0,SMALL((H63:M63),1),"")</f>
        <v>1.6866666666666664E-3</v>
      </c>
      <c r="G63" s="10">
        <f>IF(COUNT(F63)&gt;0,(1.5/(F63*24*60))*60,"")</f>
        <v>37.055335968379445</v>
      </c>
      <c r="H63" s="13"/>
      <c r="I63" s="13">
        <v>1.6866666666666664E-3</v>
      </c>
      <c r="J63" s="13"/>
      <c r="K63" s="13"/>
      <c r="L63" s="13"/>
      <c r="M63" s="13"/>
      <c r="N63" s="3"/>
    </row>
    <row r="64" spans="1:14" ht="16.5" x14ac:dyDescent="0.3">
      <c r="A64" s="9" t="s">
        <v>14</v>
      </c>
      <c r="B64" s="4"/>
      <c r="C64" s="7" t="s">
        <v>31</v>
      </c>
      <c r="D64" s="3"/>
      <c r="E64" s="13">
        <v>1.4876736111111113E-3</v>
      </c>
      <c r="F64" s="13">
        <f>IF(COUNT(H64:M64)&gt;0,SMALL((H64:M64),1),"")</f>
        <v>1.4855208333333333E-3</v>
      </c>
      <c r="G64" s="10">
        <f>IF(COUNT(F64)&gt;0,(1.5/(F64*24*60))*60,"")</f>
        <v>42.072785919640985</v>
      </c>
      <c r="H64" s="13"/>
      <c r="I64" s="13">
        <v>1.4855208333333333E-3</v>
      </c>
      <c r="J64" s="13"/>
      <c r="K64" s="13"/>
      <c r="L64" s="13"/>
      <c r="M64" s="13"/>
      <c r="N64" s="3"/>
    </row>
    <row r="65" spans="1:14" ht="16.5" x14ac:dyDescent="0.3">
      <c r="A65" s="9" t="s">
        <v>39</v>
      </c>
      <c r="B65" s="4"/>
      <c r="C65" s="7" t="s">
        <v>30</v>
      </c>
      <c r="D65" s="3"/>
      <c r="E65" s="13">
        <v>1.4870833333333333E-3</v>
      </c>
      <c r="F65" s="13">
        <f>IF(COUNT(H65:M65)&gt;0,SMALL((H65:M65),1),"")</f>
        <v>1.3726851851851851E-3</v>
      </c>
      <c r="G65" s="10">
        <f>IF(COUNT(F65)&gt;0,(1.5/(F65*24*60))*60,"")</f>
        <v>45.531197301854974</v>
      </c>
      <c r="H65" s="13"/>
      <c r="I65" s="13"/>
      <c r="J65" s="13"/>
      <c r="K65" s="13">
        <v>1.3726851851851851E-3</v>
      </c>
      <c r="L65" s="13"/>
      <c r="M65" s="13"/>
      <c r="N65" s="3"/>
    </row>
    <row r="66" spans="1:14" ht="17.25" customHeight="1" x14ac:dyDescent="0.3">
      <c r="A66" s="9" t="s">
        <v>8</v>
      </c>
      <c r="B66" s="4"/>
      <c r="C66" s="7" t="s">
        <v>30</v>
      </c>
      <c r="D66" s="3"/>
      <c r="E66" s="13">
        <v>1.3854166666666667E-3</v>
      </c>
      <c r="F66" s="13">
        <f>IF(COUNT(H66:M66)&gt;0,SMALL((H66:M66),1),"")</f>
        <v>1.4506250000000003E-3</v>
      </c>
      <c r="G66" s="10">
        <f>IF(COUNT(F66)&gt;0,(1.5/(F66*24*60))*60,"")</f>
        <v>43.084877208099947</v>
      </c>
      <c r="H66" s="13">
        <v>1.4638194444444445E-3</v>
      </c>
      <c r="I66" s="13">
        <v>1.4506250000000003E-3</v>
      </c>
      <c r="J66" s="13"/>
      <c r="K66" s="13">
        <v>1.4801504629629628E-3</v>
      </c>
      <c r="L66" s="13"/>
      <c r="M66" s="13"/>
      <c r="N66" s="3"/>
    </row>
    <row r="67" spans="1:14" ht="17.25" customHeight="1" x14ac:dyDescent="0.3">
      <c r="A67" s="9" t="s">
        <v>11</v>
      </c>
      <c r="B67" s="4"/>
      <c r="C67" s="7" t="s">
        <v>30</v>
      </c>
      <c r="D67" s="3"/>
      <c r="E67" s="13">
        <v>1.3999884259259258E-3</v>
      </c>
      <c r="F67" s="13">
        <f>IF(COUNT(H67:M67)&gt;0,SMALL((H67:M67),1),"")</f>
        <v>1.5007060185185186E-3</v>
      </c>
      <c r="G67" s="10">
        <f>IF(COUNT(F67)&gt;0,(1.5/(F67*24*60))*60,"")</f>
        <v>41.647064267590096</v>
      </c>
      <c r="H67" s="13">
        <v>1.5471875E-3</v>
      </c>
      <c r="I67" s="13">
        <v>1.5007060185185186E-3</v>
      </c>
      <c r="J67" s="13"/>
      <c r="K67" s="13"/>
      <c r="L67" s="14"/>
      <c r="M67" s="13"/>
      <c r="N67" s="3"/>
    </row>
    <row r="68" spans="1:14" ht="17.25" customHeight="1" x14ac:dyDescent="0.3">
      <c r="A68" s="9" t="s">
        <v>70</v>
      </c>
      <c r="B68" s="4"/>
      <c r="C68" s="7" t="s">
        <v>30</v>
      </c>
      <c r="D68" s="3"/>
      <c r="E68" s="13">
        <v>1.782337962962963E-3</v>
      </c>
      <c r="F68" s="13">
        <f>IF(COUNT(H68:M68)&gt;0,SMALL((H68:M68),1),"")</f>
        <v>1.7300694444444444E-3</v>
      </c>
      <c r="G68" s="10">
        <f>IF(COUNT(F68)&gt;0,(1.5/(F68*24*60))*60,"")</f>
        <v>36.125717496889173</v>
      </c>
      <c r="H68" s="13"/>
      <c r="I68" s="13">
        <v>1.7300694444444444E-3</v>
      </c>
      <c r="J68" s="13"/>
      <c r="K68" s="13">
        <v>1.7657638888888888E-3</v>
      </c>
      <c r="L68" s="13"/>
      <c r="M68" s="13"/>
      <c r="N68" s="3"/>
    </row>
    <row r="69" spans="1:14" ht="17.25" customHeight="1" x14ac:dyDescent="0.3">
      <c r="A69" s="9" t="s">
        <v>13</v>
      </c>
      <c r="B69" s="4"/>
      <c r="C69" s="7" t="s">
        <v>79</v>
      </c>
      <c r="D69" s="3"/>
      <c r="E69" s="13">
        <v>1.6095717592592594E-3</v>
      </c>
      <c r="F69" s="13">
        <f>IF(COUNT(H69:M69)&gt;0,SMALL((H69:M69),1),"")</f>
        <v>1.5289236111111111E-3</v>
      </c>
      <c r="G69" s="10">
        <f>IF(COUNT(F69)&gt;0,(1.5/(F69*24*60))*60,"")</f>
        <v>40.878432085027136</v>
      </c>
      <c r="H69" s="13"/>
      <c r="I69" s="13">
        <v>1.5289236111111111E-3</v>
      </c>
      <c r="J69" s="13"/>
      <c r="K69" s="13">
        <v>1.5490509259259259E-3</v>
      </c>
      <c r="L69" s="13"/>
      <c r="M69" s="13"/>
      <c r="N69" s="3"/>
    </row>
    <row r="70" spans="1:14" ht="17.25" customHeight="1" x14ac:dyDescent="0.3">
      <c r="A70" s="9" t="s">
        <v>21</v>
      </c>
      <c r="B70" s="4"/>
      <c r="C70" s="7" t="s">
        <v>79</v>
      </c>
      <c r="D70" s="3"/>
      <c r="E70" s="13">
        <v>1.6261574074074075E-3</v>
      </c>
      <c r="F70" s="13">
        <f>IF(COUNT(H70:M70)&gt;0,SMALL((H70:M70),1),"")</f>
        <v>1.6256828703703704E-3</v>
      </c>
      <c r="G70" s="10">
        <f>IF(COUNT(F70)&gt;0,(1.5/(F70*24*60))*60,"")</f>
        <v>38.445382638349983</v>
      </c>
      <c r="H70" s="13">
        <v>1.7002777777777778E-3</v>
      </c>
      <c r="I70" s="13">
        <v>1.6256828703703704E-3</v>
      </c>
      <c r="J70" s="13"/>
      <c r="K70" s="13"/>
      <c r="L70" s="13"/>
      <c r="M70" s="13"/>
      <c r="N70" s="3"/>
    </row>
    <row r="71" spans="1:14" ht="17.25" customHeight="1" x14ac:dyDescent="0.3">
      <c r="A71" s="9" t="s">
        <v>35</v>
      </c>
      <c r="B71" s="4"/>
      <c r="C71" s="7" t="s">
        <v>79</v>
      </c>
      <c r="D71" s="3"/>
      <c r="E71" s="13">
        <v>1.7599189814814814E-3</v>
      </c>
      <c r="F71" s="13">
        <f>IF(COUNT(H71:M71)&gt;0,SMALL((H71:M71),1),"")</f>
        <v>1.718912037037037E-3</v>
      </c>
      <c r="G71" s="10">
        <f>IF(COUNT(F71)&gt;0,(1.5/(F71*24*60))*60,"")</f>
        <v>36.360208465195207</v>
      </c>
      <c r="H71" s="13"/>
      <c r="I71" s="13"/>
      <c r="J71" s="13"/>
      <c r="K71" s="13">
        <v>1.718912037037037E-3</v>
      </c>
      <c r="L71" s="13"/>
      <c r="M71" s="13"/>
      <c r="N71" s="3"/>
    </row>
    <row r="72" spans="1:14" ht="17.25" customHeight="1" x14ac:dyDescent="0.3">
      <c r="A72" s="9" t="s">
        <v>60</v>
      </c>
      <c r="B72" s="4"/>
      <c r="C72" s="7" t="s">
        <v>63</v>
      </c>
      <c r="D72" s="3"/>
      <c r="E72" s="13">
        <v>1.3840856481481482E-3</v>
      </c>
      <c r="F72" s="13" t="str">
        <f>IF(COUNT(H72:M72)&gt;0,SMALL((H72:M72),1),"")</f>
        <v/>
      </c>
      <c r="G72" s="10" t="str">
        <f>IF(COUNT(F72)&gt;0,(1.5/(F72*24*60))*60,"")</f>
        <v/>
      </c>
      <c r="H72" s="13"/>
      <c r="I72" s="13"/>
      <c r="J72" s="13"/>
      <c r="K72" s="13"/>
      <c r="L72" s="13"/>
      <c r="M72" s="13"/>
      <c r="N72" s="3"/>
    </row>
    <row r="73" spans="1:14" ht="17.25" customHeight="1" x14ac:dyDescent="0.3">
      <c r="A73" s="9" t="s">
        <v>61</v>
      </c>
      <c r="B73" s="4"/>
      <c r="C73" s="7" t="s">
        <v>63</v>
      </c>
      <c r="D73" s="3"/>
      <c r="E73" s="13">
        <v>1.4330555555555557E-3</v>
      </c>
      <c r="F73" s="13" t="str">
        <f>IF(COUNT(H73:M73)&gt;0,SMALL((H73:M73),1),"")</f>
        <v/>
      </c>
      <c r="G73" s="10" t="str">
        <f>IF(COUNT(F73)&gt;0,(1.5/(F73*24*60))*60,"")</f>
        <v/>
      </c>
      <c r="H73" s="13"/>
      <c r="I73" s="13"/>
      <c r="J73" s="13"/>
      <c r="K73" s="13"/>
      <c r="L73" s="13"/>
      <c r="M73" s="13"/>
      <c r="N73" s="3"/>
    </row>
    <row r="74" spans="1:14" ht="17.25" customHeight="1" x14ac:dyDescent="0.3">
      <c r="A74" s="9" t="s">
        <v>86</v>
      </c>
      <c r="B74" s="4"/>
      <c r="C74" s="7" t="s">
        <v>63</v>
      </c>
      <c r="D74" s="3"/>
      <c r="E74" s="13"/>
      <c r="F74" s="13">
        <f>IF(COUNT(H74:M74)&gt;0,SMALL((H74:M74),1),"")</f>
        <v>1.3305092592592594E-3</v>
      </c>
      <c r="G74" s="10">
        <f>IF(COUNT(F74)&gt;0,(1.5/(F74*24*60))*60,"")</f>
        <v>46.974494589234141</v>
      </c>
      <c r="H74" s="13">
        <v>1.3305092592592594E-3</v>
      </c>
      <c r="I74" s="13"/>
      <c r="J74" s="13"/>
      <c r="K74" s="13"/>
      <c r="L74" s="13"/>
      <c r="M74" s="13"/>
      <c r="N74" s="3"/>
    </row>
    <row r="75" spans="1:14" ht="17.25" customHeight="1" x14ac:dyDescent="0.3">
      <c r="A75" s="9" t="s">
        <v>59</v>
      </c>
      <c r="B75" s="4"/>
      <c r="C75" s="7" t="s">
        <v>63</v>
      </c>
      <c r="D75" s="3"/>
      <c r="E75" s="13">
        <v>1.4201041666666667E-3</v>
      </c>
      <c r="F75" s="13">
        <f>IF(COUNT(H75:M75)&gt;0,SMALL((H75:M75),1),"")</f>
        <v>1.4130902777777779E-3</v>
      </c>
      <c r="G75" s="10">
        <f>IF(COUNT(F75)&gt;0,(1.5/(F75*24*60))*60,"")</f>
        <v>44.229304371329576</v>
      </c>
      <c r="H75" s="13">
        <v>1.446909722222222E-3</v>
      </c>
      <c r="I75" s="13">
        <v>1.4130902777777779E-3</v>
      </c>
      <c r="J75" s="13"/>
      <c r="K75" s="13"/>
      <c r="L75" s="13"/>
      <c r="M75" s="13"/>
      <c r="N75" s="3"/>
    </row>
  </sheetData>
  <autoFilter ref="A1:N65" xr:uid="{00000000-0009-0000-0000-000000000000}">
    <sortState xmlns:xlrd2="http://schemas.microsoft.com/office/spreadsheetml/2017/richdata2" ref="A9:N67">
      <sortCondition descending="1" ref="G1:G65"/>
    </sortState>
  </autoFilter>
  <sortState xmlns:xlrd2="http://schemas.microsoft.com/office/spreadsheetml/2017/richdata2" ref="A4:M75">
    <sortCondition ref="C4:C75"/>
    <sortCondition descending="1" ref="G4:G75"/>
  </sortState>
  <mergeCells count="3">
    <mergeCell ref="A1:A3"/>
    <mergeCell ref="B1:B3"/>
    <mergeCell ref="C1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1"/>
  <sheetViews>
    <sheetView tabSelected="1" workbookViewId="0">
      <pane xSplit="1" topLeftCell="B1" activePane="topRight" state="frozen"/>
      <selection activeCell="G4" sqref="G4"/>
      <selection pane="topRight" activeCell="B1" sqref="B1:B3"/>
    </sheetView>
  </sheetViews>
  <sheetFormatPr defaultRowHeight="15" x14ac:dyDescent="0.25"/>
  <cols>
    <col min="1" max="1" width="28.28515625" customWidth="1"/>
    <col min="2" max="2" width="2.7109375" customWidth="1"/>
    <col min="3" max="3" width="7.85546875" customWidth="1"/>
    <col min="4" max="4" width="2.7109375" customWidth="1"/>
    <col min="5" max="6" width="13.42578125" customWidth="1"/>
    <col min="7" max="7" width="12.42578125" customWidth="1"/>
    <col min="8" max="11" width="13.42578125" customWidth="1"/>
    <col min="12" max="12" width="13.140625" customWidth="1"/>
    <col min="13" max="13" width="11.28515625" customWidth="1"/>
    <col min="14" max="14" width="2.7109375" customWidth="1"/>
    <col min="15" max="16" width="9.140625" customWidth="1"/>
  </cols>
  <sheetData>
    <row r="1" spans="1:14" ht="31.5" customHeight="1" x14ac:dyDescent="0.35">
      <c r="A1" s="24" t="s">
        <v>75</v>
      </c>
      <c r="B1" s="27"/>
      <c r="C1" s="30" t="s">
        <v>0</v>
      </c>
      <c r="D1" s="1"/>
      <c r="E1" s="5" t="s">
        <v>57</v>
      </c>
      <c r="F1" s="5" t="s">
        <v>57</v>
      </c>
      <c r="G1" s="5" t="s">
        <v>2</v>
      </c>
      <c r="H1" s="5"/>
      <c r="I1" s="5"/>
      <c r="J1" s="5"/>
      <c r="K1" s="5"/>
      <c r="L1" s="11" t="s">
        <v>25</v>
      </c>
      <c r="M1" s="5"/>
      <c r="N1" s="1"/>
    </row>
    <row r="2" spans="1:14" ht="17.25" customHeight="1" x14ac:dyDescent="0.35">
      <c r="A2" s="25"/>
      <c r="B2" s="28"/>
      <c r="C2" s="31"/>
      <c r="D2" s="2"/>
      <c r="E2" s="6" t="s">
        <v>3</v>
      </c>
      <c r="F2" s="6" t="s">
        <v>56</v>
      </c>
      <c r="G2" s="6" t="s">
        <v>4</v>
      </c>
      <c r="H2" s="6"/>
      <c r="I2" s="6"/>
      <c r="J2" s="6"/>
      <c r="K2" s="6"/>
      <c r="L2" s="12" t="s">
        <v>26</v>
      </c>
      <c r="M2" s="6"/>
      <c r="N2" s="2"/>
    </row>
    <row r="3" spans="1:14" ht="17.25" customHeight="1" x14ac:dyDescent="0.3">
      <c r="A3" s="26"/>
      <c r="B3" s="29"/>
      <c r="C3" s="32"/>
      <c r="D3" s="3"/>
      <c r="E3" s="7">
        <v>2018</v>
      </c>
      <c r="F3" s="7">
        <v>2019</v>
      </c>
      <c r="G3" s="6">
        <v>2019</v>
      </c>
      <c r="H3" s="8">
        <v>43564</v>
      </c>
      <c r="I3" s="8">
        <v>43599</v>
      </c>
      <c r="J3" s="8">
        <v>43627</v>
      </c>
      <c r="K3" s="8">
        <v>43655</v>
      </c>
      <c r="L3" s="8">
        <v>43718</v>
      </c>
      <c r="M3" s="8">
        <v>43732</v>
      </c>
      <c r="N3" s="3"/>
    </row>
    <row r="4" spans="1:14" ht="17.25" customHeight="1" x14ac:dyDescent="0.3">
      <c r="A4" s="9" t="s">
        <v>100</v>
      </c>
      <c r="B4" s="4"/>
      <c r="C4" s="7">
        <v>0</v>
      </c>
      <c r="D4" s="3"/>
      <c r="E4" s="13"/>
      <c r="F4" s="13">
        <f t="shared" ref="F4" si="0">IF(COUNT(H4:M4)&gt;0,SMALL((H4:M4),1),"")</f>
        <v>5.6015509259259256E-3</v>
      </c>
      <c r="G4" s="10">
        <f t="shared" ref="G4" si="1">IF(COUNT(F4)&gt;0,(3/(F4*24*60))*60,"")</f>
        <v>22.315248339786848</v>
      </c>
      <c r="H4" s="13"/>
      <c r="I4" s="13"/>
      <c r="J4" s="13"/>
      <c r="K4" s="13"/>
      <c r="L4" s="14"/>
      <c r="M4" s="13">
        <v>5.6015509259259256E-3</v>
      </c>
      <c r="N4" s="3"/>
    </row>
    <row r="5" spans="1:14" ht="17.25" customHeight="1" x14ac:dyDescent="0.3">
      <c r="A5" s="9" t="s">
        <v>99</v>
      </c>
      <c r="B5" s="4"/>
      <c r="C5" s="7">
        <v>0</v>
      </c>
      <c r="D5" s="3"/>
      <c r="E5" s="13"/>
      <c r="F5" s="13">
        <f t="shared" ref="F5:F38" si="2">IF(COUNT(H5:M5)&gt;0,SMALL((H5:M5),1),"")</f>
        <v>4.4910532407407408E-3</v>
      </c>
      <c r="G5" s="10">
        <f t="shared" ref="G5:G38" si="3">IF(COUNT(F5)&gt;0,(3/(F5*24*60))*60,"")</f>
        <v>27.833114705935412</v>
      </c>
      <c r="H5" s="13"/>
      <c r="I5" s="13"/>
      <c r="J5" s="13"/>
      <c r="K5" s="13">
        <v>4.4910532407407408E-3</v>
      </c>
      <c r="L5" s="14"/>
      <c r="M5" s="13">
        <v>5.1769328703703708E-3</v>
      </c>
      <c r="N5" s="3"/>
    </row>
    <row r="6" spans="1:14" ht="17.25" customHeight="1" x14ac:dyDescent="0.3">
      <c r="A6" s="9" t="s">
        <v>91</v>
      </c>
      <c r="B6" s="4"/>
      <c r="C6" s="7">
        <v>0</v>
      </c>
      <c r="D6" s="3"/>
      <c r="E6" s="13"/>
      <c r="F6" s="13">
        <f t="shared" si="2"/>
        <v>5.0906365740740747E-3</v>
      </c>
      <c r="G6" s="10">
        <f t="shared" si="3"/>
        <v>24.554885853884787</v>
      </c>
      <c r="H6" s="13"/>
      <c r="I6" s="13"/>
      <c r="J6" s="13">
        <v>7.8262152777777774E-3</v>
      </c>
      <c r="K6" s="13">
        <v>5.0906365740740747E-3</v>
      </c>
      <c r="L6" s="14"/>
      <c r="M6" s="13">
        <v>6.2637615740740752E-3</v>
      </c>
      <c r="N6" s="3"/>
    </row>
    <row r="7" spans="1:14" ht="17.25" customHeight="1" x14ac:dyDescent="0.3">
      <c r="A7" s="9" t="s">
        <v>66</v>
      </c>
      <c r="B7" s="4"/>
      <c r="C7" s="7">
        <v>1</v>
      </c>
      <c r="D7" s="3"/>
      <c r="E7" s="13">
        <v>4.4970138888888889E-3</v>
      </c>
      <c r="F7" s="13">
        <f t="shared" si="2"/>
        <v>3.9169444444444442E-3</v>
      </c>
      <c r="G7" s="10">
        <f t="shared" si="3"/>
        <v>31.912630309907104</v>
      </c>
      <c r="H7" s="13">
        <v>4.1678240740740747E-3</v>
      </c>
      <c r="I7" s="13">
        <v>4.0772800925925924E-3</v>
      </c>
      <c r="J7" s="13">
        <v>3.9169444444444442E-3</v>
      </c>
      <c r="K7" s="13">
        <v>3.9661689814814811E-3</v>
      </c>
      <c r="L7" s="14"/>
      <c r="M7" s="13"/>
      <c r="N7" s="3"/>
    </row>
    <row r="8" spans="1:14" ht="17.25" customHeight="1" x14ac:dyDescent="0.3">
      <c r="A8" s="9" t="s">
        <v>64</v>
      </c>
      <c r="B8" s="4"/>
      <c r="C8" s="7">
        <v>1</v>
      </c>
      <c r="D8" s="3"/>
      <c r="E8" s="13">
        <v>5.4114120370370375E-3</v>
      </c>
      <c r="F8" s="13">
        <f t="shared" si="2"/>
        <v>4.2125578703703708E-3</v>
      </c>
      <c r="G8" s="10">
        <f t="shared" si="3"/>
        <v>29.673182860989378</v>
      </c>
      <c r="H8" s="13">
        <v>4.4169444444444447E-3</v>
      </c>
      <c r="I8" s="13">
        <v>4.2125578703703708E-3</v>
      </c>
      <c r="J8" s="13"/>
      <c r="K8" s="13"/>
      <c r="L8" s="14"/>
      <c r="M8" s="13"/>
      <c r="N8" s="3"/>
    </row>
    <row r="9" spans="1:14" ht="17.25" customHeight="1" x14ac:dyDescent="0.3">
      <c r="A9" s="9" t="s">
        <v>81</v>
      </c>
      <c r="B9" s="4"/>
      <c r="C9" s="7">
        <v>1</v>
      </c>
      <c r="D9" s="3"/>
      <c r="E9" s="13"/>
      <c r="F9" s="13">
        <f t="shared" si="2"/>
        <v>4.4449421296296294E-3</v>
      </c>
      <c r="G9" s="10">
        <f t="shared" si="3"/>
        <v>28.121850938566777</v>
      </c>
      <c r="H9" s="13">
        <v>4.8231250000000002E-3</v>
      </c>
      <c r="I9" s="13">
        <v>4.4449421296296294E-3</v>
      </c>
      <c r="J9" s="13"/>
      <c r="K9" s="13"/>
      <c r="L9" s="14"/>
      <c r="M9" s="13"/>
      <c r="N9" s="3"/>
    </row>
    <row r="10" spans="1:14" ht="17.25" customHeight="1" x14ac:dyDescent="0.3">
      <c r="A10" s="9" t="s">
        <v>88</v>
      </c>
      <c r="B10" s="4"/>
      <c r="C10" s="7">
        <v>1</v>
      </c>
      <c r="D10" s="3"/>
      <c r="E10" s="13"/>
      <c r="F10" s="13">
        <f t="shared" si="2"/>
        <v>4.5922222222222224E-3</v>
      </c>
      <c r="G10" s="10">
        <f t="shared" si="3"/>
        <v>27.219937091700942</v>
      </c>
      <c r="H10" s="13"/>
      <c r="I10" s="13">
        <v>4.7785532407407403E-3</v>
      </c>
      <c r="J10" s="13">
        <v>4.7910532407407407E-3</v>
      </c>
      <c r="K10" s="13">
        <v>4.5922222222222224E-3</v>
      </c>
      <c r="L10" s="13"/>
      <c r="M10" s="13">
        <v>4.9998958333333328E-3</v>
      </c>
      <c r="N10" s="3"/>
    </row>
    <row r="11" spans="1:14" ht="17.25" customHeight="1" x14ac:dyDescent="0.3">
      <c r="A11" s="9" t="s">
        <v>92</v>
      </c>
      <c r="B11" s="4"/>
      <c r="C11" s="7">
        <v>1</v>
      </c>
      <c r="D11" s="3"/>
      <c r="E11" s="13"/>
      <c r="F11" s="13">
        <f t="shared" si="2"/>
        <v>4.7591666666666668E-3</v>
      </c>
      <c r="G11" s="10">
        <f t="shared" si="3"/>
        <v>26.265102433899489</v>
      </c>
      <c r="H11" s="13"/>
      <c r="I11" s="13"/>
      <c r="J11" s="13">
        <v>5.0140277777777778E-3</v>
      </c>
      <c r="K11" s="13">
        <v>4.7591666666666668E-3</v>
      </c>
      <c r="L11" s="14"/>
      <c r="M11" s="13"/>
      <c r="N11" s="3"/>
    </row>
    <row r="12" spans="1:14" ht="17.25" customHeight="1" x14ac:dyDescent="0.3">
      <c r="A12" s="9" t="s">
        <v>89</v>
      </c>
      <c r="B12" s="4"/>
      <c r="C12" s="7">
        <v>1</v>
      </c>
      <c r="D12" s="3"/>
      <c r="E12" s="13"/>
      <c r="F12" s="13">
        <f t="shared" si="2"/>
        <v>5.4982291666666669E-3</v>
      </c>
      <c r="G12" s="10">
        <f t="shared" si="3"/>
        <v>22.734592577155521</v>
      </c>
      <c r="H12" s="13"/>
      <c r="I12" s="13">
        <v>5.5964583333333326E-3</v>
      </c>
      <c r="J12" s="13">
        <v>5.4982291666666669E-3</v>
      </c>
      <c r="K12" s="13"/>
      <c r="L12" s="14"/>
      <c r="M12" s="13">
        <v>6.3424537037037034E-3</v>
      </c>
      <c r="N12" s="3"/>
    </row>
    <row r="13" spans="1:14" ht="17.25" customHeight="1" x14ac:dyDescent="0.3">
      <c r="A13" s="9" t="s">
        <v>37</v>
      </c>
      <c r="B13" s="4"/>
      <c r="C13" s="7">
        <v>2</v>
      </c>
      <c r="D13" s="3"/>
      <c r="E13" s="13">
        <v>3.8869907407407408E-3</v>
      </c>
      <c r="F13" s="13">
        <f t="shared" si="2"/>
        <v>3.8402893518518517E-3</v>
      </c>
      <c r="G13" s="10">
        <f t="shared" si="3"/>
        <v>32.549630652107744</v>
      </c>
      <c r="H13" s="13">
        <v>3.9541203703703709E-3</v>
      </c>
      <c r="I13" s="13">
        <v>3.8402893518518517E-3</v>
      </c>
      <c r="J13" s="13"/>
      <c r="K13" s="13"/>
      <c r="L13" s="13"/>
      <c r="M13" s="13"/>
      <c r="N13" s="3"/>
    </row>
    <row r="14" spans="1:14" ht="17.25" customHeight="1" x14ac:dyDescent="0.3">
      <c r="A14" s="9" t="s">
        <v>54</v>
      </c>
      <c r="B14" s="4"/>
      <c r="C14" s="7">
        <v>2</v>
      </c>
      <c r="D14" s="3"/>
      <c r="E14" s="13">
        <v>4.2094675925925919E-3</v>
      </c>
      <c r="F14" s="13">
        <f t="shared" si="2"/>
        <v>3.8654398148148146E-3</v>
      </c>
      <c r="G14" s="10">
        <f t="shared" si="3"/>
        <v>32.337846658721944</v>
      </c>
      <c r="H14" s="13">
        <v>4.201018518518518E-3</v>
      </c>
      <c r="I14" s="13">
        <v>3.9439351851851849E-3</v>
      </c>
      <c r="J14" s="13">
        <v>3.8654398148148146E-3</v>
      </c>
      <c r="K14" s="13">
        <v>3.8965740740740744E-3</v>
      </c>
      <c r="L14" s="13"/>
      <c r="M14" s="13"/>
      <c r="N14" s="3"/>
    </row>
    <row r="15" spans="1:14" ht="17.25" customHeight="1" x14ac:dyDescent="0.3">
      <c r="A15" s="9" t="s">
        <v>65</v>
      </c>
      <c r="B15" s="4"/>
      <c r="C15" s="7">
        <v>2</v>
      </c>
      <c r="D15" s="3"/>
      <c r="E15" s="13">
        <v>4.5042476851851849E-3</v>
      </c>
      <c r="F15" s="13">
        <f t="shared" si="2"/>
        <v>4.0846759259259265E-3</v>
      </c>
      <c r="G15" s="10">
        <f t="shared" si="3"/>
        <v>30.602182955717502</v>
      </c>
      <c r="H15" s="13">
        <v>4.4594212962962964E-3</v>
      </c>
      <c r="I15" s="13">
        <v>4.2456134259259261E-3</v>
      </c>
      <c r="J15" s="13">
        <v>4.0846759259259265E-3</v>
      </c>
      <c r="K15" s="13">
        <v>4.2382870370370369E-3</v>
      </c>
      <c r="L15" s="13"/>
      <c r="M15" s="13">
        <v>4.6454629629629632E-3</v>
      </c>
      <c r="N15" s="3"/>
    </row>
    <row r="16" spans="1:14" ht="17.25" customHeight="1" x14ac:dyDescent="0.3">
      <c r="A16" s="9" t="s">
        <v>72</v>
      </c>
      <c r="B16" s="4"/>
      <c r="C16" s="7">
        <v>2</v>
      </c>
      <c r="D16" s="3"/>
      <c r="E16" s="13">
        <v>5.300208333333333E-3</v>
      </c>
      <c r="F16" s="13">
        <f t="shared" si="2"/>
        <v>4.5735300925925926E-3</v>
      </c>
      <c r="G16" s="10">
        <f t="shared" si="3"/>
        <v>27.331185642017143</v>
      </c>
      <c r="H16" s="13">
        <v>5.8138310185185185E-3</v>
      </c>
      <c r="I16" s="13">
        <v>5.2031134259259261E-3</v>
      </c>
      <c r="J16" s="13">
        <v>4.7412499999999998E-3</v>
      </c>
      <c r="K16" s="13">
        <v>4.5735300925925926E-3</v>
      </c>
      <c r="L16" s="13"/>
      <c r="M16" s="13">
        <v>5.5889120370370372E-3</v>
      </c>
      <c r="N16" s="3"/>
    </row>
    <row r="17" spans="1:14" ht="17.25" customHeight="1" x14ac:dyDescent="0.3">
      <c r="A17" s="9" t="s">
        <v>93</v>
      </c>
      <c r="B17" s="4"/>
      <c r="C17" s="7">
        <v>2</v>
      </c>
      <c r="D17" s="3"/>
      <c r="E17" s="13"/>
      <c r="F17" s="13">
        <f t="shared" si="2"/>
        <v>4.7012962962962963E-3</v>
      </c>
      <c r="G17" s="10">
        <f t="shared" si="3"/>
        <v>26.58841139165715</v>
      </c>
      <c r="H17" s="13"/>
      <c r="I17" s="13"/>
      <c r="J17" s="13">
        <v>4.9205324074074073E-3</v>
      </c>
      <c r="K17" s="13">
        <v>4.7012962962962963E-3</v>
      </c>
      <c r="L17" s="14"/>
      <c r="M17" s="13"/>
      <c r="N17" s="3"/>
    </row>
    <row r="18" spans="1:14" ht="17.25" customHeight="1" x14ac:dyDescent="0.3">
      <c r="A18" s="9" t="s">
        <v>73</v>
      </c>
      <c r="B18" s="4"/>
      <c r="C18" s="7">
        <v>2</v>
      </c>
      <c r="D18" s="3"/>
      <c r="E18" s="13">
        <v>5.0874884259259259E-3</v>
      </c>
      <c r="F18" s="13">
        <f t="shared" si="2"/>
        <v>4.8401851851851852E-3</v>
      </c>
      <c r="G18" s="10">
        <f t="shared" si="3"/>
        <v>25.825458162757776</v>
      </c>
      <c r="H18" s="13">
        <v>5.2106597222222224E-3</v>
      </c>
      <c r="I18" s="13">
        <v>5.068715277777777E-3</v>
      </c>
      <c r="J18" s="13">
        <v>4.8401851851851852E-3</v>
      </c>
      <c r="K18" s="13"/>
      <c r="L18" s="14"/>
      <c r="M18" s="13"/>
      <c r="N18" s="3"/>
    </row>
    <row r="19" spans="1:14" ht="17.25" customHeight="1" x14ac:dyDescent="0.3">
      <c r="A19" s="9" t="s">
        <v>94</v>
      </c>
      <c r="B19" s="4"/>
      <c r="C19" s="7">
        <v>2</v>
      </c>
      <c r="D19" s="3"/>
      <c r="E19" s="13"/>
      <c r="F19" s="13">
        <f t="shared" si="2"/>
        <v>5.7282175925925929E-3</v>
      </c>
      <c r="G19" s="10">
        <f t="shared" si="3"/>
        <v>21.821796742086566</v>
      </c>
      <c r="H19" s="13"/>
      <c r="I19" s="13"/>
      <c r="J19" s="13">
        <v>5.7555092592592588E-3</v>
      </c>
      <c r="K19" s="13">
        <v>5.7282175925925929E-3</v>
      </c>
      <c r="L19" s="14"/>
      <c r="M19" s="13">
        <v>5.9903703703703707E-3</v>
      </c>
      <c r="N19" s="3"/>
    </row>
    <row r="20" spans="1:14" ht="17.25" customHeight="1" x14ac:dyDescent="0.3">
      <c r="A20" s="9" t="s">
        <v>102</v>
      </c>
      <c r="B20" s="4"/>
      <c r="C20" s="7">
        <v>2</v>
      </c>
      <c r="D20" s="3"/>
      <c r="E20" s="13"/>
      <c r="F20" s="13">
        <f t="shared" ref="F20" si="4">IF(COUNT(H20:M20)&gt;0,SMALL((H20:M20),1),"")</f>
        <v>4.9475347222222221E-3</v>
      </c>
      <c r="G20" s="10">
        <f t="shared" ref="G20" si="5">IF(COUNT(F20)&gt;0,(3/(F20*24*60))*60,"")</f>
        <v>25.265108183789629</v>
      </c>
      <c r="H20" s="13"/>
      <c r="I20" s="13"/>
      <c r="J20" s="13"/>
      <c r="K20" s="13"/>
      <c r="L20" s="14"/>
      <c r="M20" s="13">
        <v>4.9475347222222221E-3</v>
      </c>
      <c r="N20" s="3"/>
    </row>
    <row r="21" spans="1:14" ht="17.25" customHeight="1" x14ac:dyDescent="0.3">
      <c r="A21" s="18" t="s">
        <v>48</v>
      </c>
      <c r="B21" s="19"/>
      <c r="C21" s="20">
        <v>3</v>
      </c>
      <c r="D21" s="21"/>
      <c r="E21" s="13">
        <v>4.5292361111111115E-3</v>
      </c>
      <c r="F21" s="13">
        <f t="shared" si="2"/>
        <v>4.1800578703703704E-3</v>
      </c>
      <c r="G21" s="17">
        <f t="shared" si="3"/>
        <v>29.903892213081846</v>
      </c>
      <c r="H21" s="22">
        <v>4.5095023148148143E-3</v>
      </c>
      <c r="I21" s="22">
        <v>4.5193171296296292E-3</v>
      </c>
      <c r="J21" s="22">
        <v>4.2813310185185185E-3</v>
      </c>
      <c r="K21" s="22">
        <v>4.2512962962962964E-3</v>
      </c>
      <c r="L21" s="22">
        <v>4.1800578703703704E-3</v>
      </c>
      <c r="M21" s="22">
        <v>4.7127199074074077E-3</v>
      </c>
      <c r="N21" s="21"/>
    </row>
    <row r="22" spans="1:14" ht="17.25" customHeight="1" x14ac:dyDescent="0.3">
      <c r="A22" s="9" t="s">
        <v>44</v>
      </c>
      <c r="B22" s="4"/>
      <c r="C22" s="7">
        <v>4</v>
      </c>
      <c r="D22" s="3"/>
      <c r="E22" s="13">
        <v>3.8945023148148146E-3</v>
      </c>
      <c r="F22" s="13">
        <f t="shared" si="2"/>
        <v>3.5348263888888894E-3</v>
      </c>
      <c r="G22" s="10">
        <f t="shared" si="3"/>
        <v>35.362415645904342</v>
      </c>
      <c r="H22" s="13">
        <v>3.8359953703703703E-3</v>
      </c>
      <c r="I22" s="13">
        <v>3.6827662037037037E-3</v>
      </c>
      <c r="J22" s="13">
        <v>3.5364236111111113E-3</v>
      </c>
      <c r="K22" s="13">
        <v>3.6532986111111111E-3</v>
      </c>
      <c r="L22" s="13">
        <v>3.5348263888888894E-3</v>
      </c>
      <c r="M22" s="13">
        <v>3.8686458333333333E-3</v>
      </c>
      <c r="N22" s="3"/>
    </row>
    <row r="23" spans="1:14" ht="17.25" customHeight="1" x14ac:dyDescent="0.3">
      <c r="A23" s="9" t="s">
        <v>33</v>
      </c>
      <c r="B23" s="4"/>
      <c r="C23" s="7">
        <v>4</v>
      </c>
      <c r="D23" s="3"/>
      <c r="E23" s="13">
        <v>3.7573958333333335E-3</v>
      </c>
      <c r="F23" s="13">
        <f t="shared" si="2"/>
        <v>3.5858217592592591E-3</v>
      </c>
      <c r="G23" s="10">
        <f t="shared" si="3"/>
        <v>34.859512935138717</v>
      </c>
      <c r="H23" s="13"/>
      <c r="I23" s="13">
        <v>3.8695949074074071E-3</v>
      </c>
      <c r="J23" s="13">
        <v>3.7332060185185181E-3</v>
      </c>
      <c r="K23" s="13">
        <v>3.5858217592592591E-3</v>
      </c>
      <c r="L23" s="13">
        <v>3.7276504629629626E-3</v>
      </c>
      <c r="M23" s="13"/>
      <c r="N23" s="3"/>
    </row>
    <row r="24" spans="1:14" ht="17.25" customHeight="1" x14ac:dyDescent="0.3">
      <c r="A24" s="9" t="s">
        <v>27</v>
      </c>
      <c r="B24" s="4"/>
      <c r="C24" s="7">
        <v>4</v>
      </c>
      <c r="D24" s="3"/>
      <c r="E24" s="13">
        <v>3.87568287037037E-3</v>
      </c>
      <c r="F24" s="13">
        <f t="shared" si="2"/>
        <v>3.6141550925925924E-3</v>
      </c>
      <c r="G24" s="10">
        <f t="shared" si="3"/>
        <v>34.58623019698139</v>
      </c>
      <c r="H24" s="13">
        <v>3.8862499999999995E-3</v>
      </c>
      <c r="I24" s="13">
        <v>3.9036574074074078E-3</v>
      </c>
      <c r="J24" s="13"/>
      <c r="K24" s="13">
        <v>3.7254398148148147E-3</v>
      </c>
      <c r="L24" s="13">
        <v>3.6141550925925924E-3</v>
      </c>
      <c r="M24" s="13">
        <v>3.883923611111111E-3</v>
      </c>
      <c r="N24" s="3"/>
    </row>
    <row r="25" spans="1:14" ht="17.25" customHeight="1" x14ac:dyDescent="0.3">
      <c r="A25" s="9" t="s">
        <v>90</v>
      </c>
      <c r="B25" s="4"/>
      <c r="C25" s="7">
        <v>4</v>
      </c>
      <c r="D25" s="3"/>
      <c r="E25" s="13"/>
      <c r="F25" s="13">
        <f t="shared" si="2"/>
        <v>3.7258449074074073E-3</v>
      </c>
      <c r="G25" s="10">
        <f t="shared" si="3"/>
        <v>33.549437270318379</v>
      </c>
      <c r="H25" s="13"/>
      <c r="I25" s="13">
        <v>4.2301157407407409E-3</v>
      </c>
      <c r="J25" s="13"/>
      <c r="K25" s="13">
        <v>3.8623611111111111E-3</v>
      </c>
      <c r="L25" s="13">
        <v>3.7258449074074073E-3</v>
      </c>
      <c r="M25" s="13">
        <v>4.1660300925925927E-3</v>
      </c>
      <c r="N25" s="3"/>
    </row>
    <row r="26" spans="1:14" ht="17.25" customHeight="1" x14ac:dyDescent="0.3">
      <c r="A26" s="9" t="s">
        <v>46</v>
      </c>
      <c r="B26" s="4"/>
      <c r="C26" s="7">
        <v>4</v>
      </c>
      <c r="D26" s="3"/>
      <c r="E26" s="13">
        <v>3.9658912037037032E-3</v>
      </c>
      <c r="F26" s="13">
        <f t="shared" si="2"/>
        <v>3.9586805555555556E-3</v>
      </c>
      <c r="G26" s="10">
        <f t="shared" si="3"/>
        <v>31.576177528286991</v>
      </c>
      <c r="H26" s="13">
        <v>4.4866435185185183E-3</v>
      </c>
      <c r="I26" s="13">
        <v>4.0768402777777773E-3</v>
      </c>
      <c r="J26" s="13">
        <v>4.0999537037037037E-3</v>
      </c>
      <c r="K26" s="13">
        <v>4.0001620370370373E-3</v>
      </c>
      <c r="L26" s="13">
        <v>3.9586805555555556E-3</v>
      </c>
      <c r="M26" s="13">
        <v>4.0944791666666664E-3</v>
      </c>
      <c r="N26" s="3"/>
    </row>
    <row r="27" spans="1:14" ht="17.25" customHeight="1" x14ac:dyDescent="0.3">
      <c r="A27" s="9" t="s">
        <v>95</v>
      </c>
      <c r="B27" s="4"/>
      <c r="C27" s="7">
        <v>4</v>
      </c>
      <c r="D27" s="3"/>
      <c r="E27" s="13"/>
      <c r="F27" s="13">
        <f t="shared" si="2"/>
        <v>4.0973379629629632E-3</v>
      </c>
      <c r="G27" s="10">
        <f t="shared" si="3"/>
        <v>30.507612779300018</v>
      </c>
      <c r="H27" s="13"/>
      <c r="I27" s="13"/>
      <c r="J27" s="13">
        <v>4.4616666666666667E-3</v>
      </c>
      <c r="K27" s="13">
        <v>4.2111111111111108E-3</v>
      </c>
      <c r="L27" s="13">
        <v>4.0973379629629632E-3</v>
      </c>
      <c r="M27" s="13"/>
      <c r="N27" s="3"/>
    </row>
    <row r="28" spans="1:14" ht="17.25" customHeight="1" x14ac:dyDescent="0.3">
      <c r="A28" s="9" t="s">
        <v>101</v>
      </c>
      <c r="B28" s="4"/>
      <c r="C28" s="7">
        <v>4</v>
      </c>
      <c r="D28" s="3"/>
      <c r="E28" s="13"/>
      <c r="F28" s="13">
        <f t="shared" ref="F28" si="6">IF(COUNT(H28:M28)&gt;0,SMALL((H28:M28),1),"")</f>
        <v>4.1708564814814811E-3</v>
      </c>
      <c r="G28" s="10">
        <f t="shared" ref="G28" si="7">IF(COUNT(F28)&gt;0,(3/(F28*24*60))*60,"")</f>
        <v>29.969863637120451</v>
      </c>
      <c r="H28" s="13"/>
      <c r="I28" s="13"/>
      <c r="J28" s="13"/>
      <c r="K28" s="13"/>
      <c r="L28" s="13">
        <v>4.1708564814814811E-3</v>
      </c>
      <c r="M28" s="13"/>
      <c r="N28" s="3"/>
    </row>
    <row r="29" spans="1:14" ht="17.25" customHeight="1" x14ac:dyDescent="0.3">
      <c r="A29" s="9" t="s">
        <v>51</v>
      </c>
      <c r="B29" s="4"/>
      <c r="C29" s="7">
        <v>4</v>
      </c>
      <c r="D29" s="3"/>
      <c r="E29" s="13">
        <v>4.2235069444444447E-3</v>
      </c>
      <c r="F29" s="13">
        <f t="shared" si="2"/>
        <v>4.2109953703703702E-3</v>
      </c>
      <c r="G29" s="10">
        <f t="shared" si="3"/>
        <v>29.684193167138499</v>
      </c>
      <c r="H29" s="13">
        <v>4.7038773148148144E-3</v>
      </c>
      <c r="I29" s="13">
        <v>4.4610532407407411E-3</v>
      </c>
      <c r="J29" s="13">
        <v>4.2217476851851852E-3</v>
      </c>
      <c r="K29" s="13">
        <v>4.3385300925925926E-3</v>
      </c>
      <c r="L29" s="13">
        <v>4.2109953703703702E-3</v>
      </c>
      <c r="M29" s="13">
        <v>4.8729745370370368E-3</v>
      </c>
      <c r="N29" s="3"/>
    </row>
    <row r="30" spans="1:14" ht="17.25" customHeight="1" x14ac:dyDescent="0.3">
      <c r="A30" s="9" t="s">
        <v>38</v>
      </c>
      <c r="B30" s="4"/>
      <c r="C30" s="7">
        <v>4</v>
      </c>
      <c r="D30" s="3"/>
      <c r="E30" s="13">
        <v>4.5395833333333338E-3</v>
      </c>
      <c r="F30" s="13">
        <f t="shared" si="2"/>
        <v>4.3497106481481477E-3</v>
      </c>
      <c r="G30" s="10">
        <f t="shared" si="3"/>
        <v>28.737543738275484</v>
      </c>
      <c r="H30" s="13">
        <v>4.825474537037037E-3</v>
      </c>
      <c r="I30" s="13">
        <v>4.5547337962962963E-3</v>
      </c>
      <c r="J30" s="13">
        <v>4.4233217592592588E-3</v>
      </c>
      <c r="K30" s="13">
        <v>4.3497106481481477E-3</v>
      </c>
      <c r="L30" s="13"/>
      <c r="M30" s="13"/>
      <c r="N30" s="3"/>
    </row>
    <row r="31" spans="1:14" ht="17.25" customHeight="1" x14ac:dyDescent="0.3">
      <c r="A31" s="9" t="s">
        <v>67</v>
      </c>
      <c r="B31" s="4"/>
      <c r="C31" s="7">
        <v>4</v>
      </c>
      <c r="D31" s="3"/>
      <c r="E31" s="13">
        <v>4.3688310185185184E-3</v>
      </c>
      <c r="F31" s="13">
        <f t="shared" si="2"/>
        <v>4.2387037037037037E-3</v>
      </c>
      <c r="G31" s="10">
        <f t="shared" si="3"/>
        <v>29.490148106077154</v>
      </c>
      <c r="H31" s="13">
        <v>6.09681712962963E-3</v>
      </c>
      <c r="I31" s="13"/>
      <c r="J31" s="13">
        <v>4.3953124999999999E-3</v>
      </c>
      <c r="K31" s="13">
        <v>4.8126620370370372E-3</v>
      </c>
      <c r="L31" s="13">
        <v>4.2387037037037037E-3</v>
      </c>
      <c r="M31" s="13"/>
      <c r="N31" s="3"/>
    </row>
    <row r="32" spans="1:14" ht="17.25" customHeight="1" x14ac:dyDescent="0.3">
      <c r="A32" s="9" t="s">
        <v>96</v>
      </c>
      <c r="B32" s="4"/>
      <c r="C32" s="7">
        <v>4</v>
      </c>
      <c r="D32" s="3"/>
      <c r="E32" s="13"/>
      <c r="F32" s="13">
        <f t="shared" si="2"/>
        <v>4.4242939814814813E-3</v>
      </c>
      <c r="G32" s="10">
        <f t="shared" si="3"/>
        <v>28.253095414365657</v>
      </c>
      <c r="H32" s="13"/>
      <c r="I32" s="13"/>
      <c r="J32" s="13">
        <v>4.4242939814814813E-3</v>
      </c>
      <c r="K32" s="13">
        <v>4.5171990740740737E-3</v>
      </c>
      <c r="L32" s="13"/>
      <c r="M32" s="13"/>
      <c r="N32" s="3"/>
    </row>
    <row r="33" spans="1:14" ht="17.25" customHeight="1" x14ac:dyDescent="0.3">
      <c r="A33" s="9" t="s">
        <v>52</v>
      </c>
      <c r="B33" s="4"/>
      <c r="C33" s="7">
        <v>5</v>
      </c>
      <c r="D33" s="3"/>
      <c r="E33" s="13">
        <v>3.3002893518518524E-3</v>
      </c>
      <c r="F33" s="13">
        <f t="shared" si="2"/>
        <v>3.2700000000000003E-3</v>
      </c>
      <c r="G33" s="10">
        <f t="shared" si="3"/>
        <v>38.226299694189606</v>
      </c>
      <c r="H33" s="13"/>
      <c r="I33" s="13">
        <v>3.3398842592592595E-3</v>
      </c>
      <c r="J33" s="13"/>
      <c r="K33" s="13">
        <v>3.2700000000000003E-3</v>
      </c>
      <c r="L33" s="13"/>
      <c r="M33" s="13"/>
      <c r="N33" s="3"/>
    </row>
    <row r="34" spans="1:14" ht="17.25" customHeight="1" x14ac:dyDescent="0.3">
      <c r="A34" s="9" t="s">
        <v>53</v>
      </c>
      <c r="B34" s="4"/>
      <c r="C34" s="7">
        <v>5</v>
      </c>
      <c r="D34" s="3"/>
      <c r="E34" s="13">
        <v>3.6973958333333334E-3</v>
      </c>
      <c r="F34" s="13">
        <f t="shared" si="2"/>
        <v>3.7110416666666663E-3</v>
      </c>
      <c r="G34" s="10">
        <f t="shared" si="3"/>
        <v>33.683265031157021</v>
      </c>
      <c r="H34" s="13">
        <v>4.0779976851851854E-3</v>
      </c>
      <c r="I34" s="13">
        <v>3.9024189814814811E-3</v>
      </c>
      <c r="J34" s="13"/>
      <c r="K34" s="13">
        <v>3.7110416666666663E-3</v>
      </c>
      <c r="L34" s="13"/>
      <c r="M34" s="13">
        <v>4.125127314814815E-3</v>
      </c>
      <c r="N34" s="3"/>
    </row>
    <row r="35" spans="1:14" ht="17.25" customHeight="1" x14ac:dyDescent="0.3">
      <c r="A35" s="9" t="s">
        <v>20</v>
      </c>
      <c r="B35" s="4"/>
      <c r="C35" s="7">
        <v>5</v>
      </c>
      <c r="D35" s="3"/>
      <c r="E35" s="13">
        <v>3.6477199074074072E-3</v>
      </c>
      <c r="F35" s="13">
        <f t="shared" si="2"/>
        <v>3.7627546296296298E-3</v>
      </c>
      <c r="G35" s="10">
        <f t="shared" si="3"/>
        <v>33.22034315384095</v>
      </c>
      <c r="H35" s="13">
        <v>4.0212268518518522E-3</v>
      </c>
      <c r="I35" s="13"/>
      <c r="J35" s="13">
        <v>3.8201273148148144E-3</v>
      </c>
      <c r="K35" s="13">
        <v>3.7627546296296298E-3</v>
      </c>
      <c r="L35" s="13"/>
      <c r="M35" s="13"/>
      <c r="N35" s="3"/>
    </row>
    <row r="36" spans="1:14" ht="17.25" customHeight="1" x14ac:dyDescent="0.3">
      <c r="A36" s="9" t="s">
        <v>55</v>
      </c>
      <c r="B36" s="4"/>
      <c r="C36" s="7">
        <v>5</v>
      </c>
      <c r="D36" s="3"/>
      <c r="E36" s="13">
        <v>4.20568287037037E-3</v>
      </c>
      <c r="F36" s="13">
        <f t="shared" si="2"/>
        <v>3.8499074074074074E-3</v>
      </c>
      <c r="G36" s="10">
        <f t="shared" si="3"/>
        <v>32.46831333124895</v>
      </c>
      <c r="H36" s="13">
        <v>4.1960185185185182E-3</v>
      </c>
      <c r="I36" s="13">
        <v>3.8499074074074074E-3</v>
      </c>
      <c r="J36" s="13"/>
      <c r="K36" s="13"/>
      <c r="L36" s="13"/>
      <c r="M36" s="13"/>
      <c r="N36" s="3"/>
    </row>
    <row r="37" spans="1:14" ht="17.25" customHeight="1" x14ac:dyDescent="0.3">
      <c r="A37" s="9" t="s">
        <v>97</v>
      </c>
      <c r="B37" s="4"/>
      <c r="C37" s="7">
        <v>5</v>
      </c>
      <c r="D37" s="3"/>
      <c r="E37" s="13"/>
      <c r="F37" s="13">
        <f t="shared" si="2"/>
        <v>3.7587037037037033E-3</v>
      </c>
      <c r="G37" s="10">
        <f t="shared" si="3"/>
        <v>33.25614622850668</v>
      </c>
      <c r="H37" s="13"/>
      <c r="I37" s="13"/>
      <c r="J37" s="13">
        <v>3.8961574074074072E-3</v>
      </c>
      <c r="K37" s="13"/>
      <c r="L37" s="13">
        <v>3.7587037037037033E-3</v>
      </c>
      <c r="M37" s="13">
        <v>4.356180555555555E-3</v>
      </c>
      <c r="N37" s="3"/>
    </row>
    <row r="38" spans="1:14" ht="17.25" customHeight="1" x14ac:dyDescent="0.3">
      <c r="A38" s="9" t="s">
        <v>47</v>
      </c>
      <c r="B38" s="4"/>
      <c r="C38" s="7">
        <v>5</v>
      </c>
      <c r="D38" s="3"/>
      <c r="E38" s="13">
        <v>3.9024768518518519E-3</v>
      </c>
      <c r="F38" s="13">
        <f t="shared" si="2"/>
        <v>3.9021412037037032E-3</v>
      </c>
      <c r="G38" s="10">
        <f t="shared" si="3"/>
        <v>32.033694701092998</v>
      </c>
      <c r="H38" s="13">
        <v>3.9822800925925928E-3</v>
      </c>
      <c r="I38" s="13">
        <v>3.9021412037037032E-3</v>
      </c>
      <c r="J38" s="13"/>
      <c r="K38" s="13"/>
      <c r="L38" s="13"/>
      <c r="M38" s="13">
        <v>4.057465277777777E-3</v>
      </c>
      <c r="N38" s="3"/>
    </row>
    <row r="39" spans="1:14" ht="17.25" customHeight="1" x14ac:dyDescent="0.3">
      <c r="A39" s="9" t="s">
        <v>50</v>
      </c>
      <c r="B39" s="4"/>
      <c r="C39" s="7">
        <v>5</v>
      </c>
      <c r="D39" s="3"/>
      <c r="E39" s="13">
        <v>4.352465277777778E-3</v>
      </c>
      <c r="F39" s="13">
        <f t="shared" ref="F39:F71" si="8">IF(COUNT(H39:M39)&gt;0,SMALL((H39:M39),1),"")</f>
        <v>3.9868981481481483E-3</v>
      </c>
      <c r="G39" s="10">
        <f t="shared" ref="G39:G71" si="9">IF(COUNT(F39)&gt;0,(3/(F39*24*60))*60,"")</f>
        <v>31.352694589918364</v>
      </c>
      <c r="H39" s="13">
        <v>4.4018750000000004E-3</v>
      </c>
      <c r="I39" s="13">
        <v>4.1128124999999993E-3</v>
      </c>
      <c r="J39" s="13">
        <v>3.9868981481481483E-3</v>
      </c>
      <c r="K39" s="13"/>
      <c r="L39" s="13"/>
      <c r="M39" s="13"/>
      <c r="N39" s="3"/>
    </row>
    <row r="40" spans="1:14" ht="17.25" customHeight="1" x14ac:dyDescent="0.3">
      <c r="A40" s="9" t="s">
        <v>82</v>
      </c>
      <c r="B40" s="4"/>
      <c r="C40" s="7">
        <v>5</v>
      </c>
      <c r="D40" s="3"/>
      <c r="E40" s="13"/>
      <c r="F40" s="13">
        <f t="shared" si="8"/>
        <v>3.9970138888888894E-3</v>
      </c>
      <c r="G40" s="10">
        <f t="shared" si="9"/>
        <v>31.273346421807947</v>
      </c>
      <c r="H40" s="13">
        <v>3.9970138888888894E-3</v>
      </c>
      <c r="I40" s="13"/>
      <c r="J40" s="13"/>
      <c r="K40" s="13"/>
      <c r="L40" s="13"/>
      <c r="M40" s="13"/>
      <c r="N40" s="3"/>
    </row>
    <row r="41" spans="1:14" ht="17.25" customHeight="1" x14ac:dyDescent="0.3">
      <c r="A41" s="9" t="s">
        <v>34</v>
      </c>
      <c r="B41" s="4"/>
      <c r="C41" s="7">
        <v>5</v>
      </c>
      <c r="D41" s="3"/>
      <c r="E41" s="13">
        <v>3.4223611111111117E-3</v>
      </c>
      <c r="F41" s="13">
        <f t="shared" si="8"/>
        <v>3.6555439814814814E-3</v>
      </c>
      <c r="G41" s="10">
        <f t="shared" si="9"/>
        <v>34.194637141075042</v>
      </c>
      <c r="H41" s="13"/>
      <c r="I41" s="13"/>
      <c r="J41" s="13"/>
      <c r="K41" s="13"/>
      <c r="L41" s="13"/>
      <c r="M41" s="13">
        <v>3.6555439814814814E-3</v>
      </c>
      <c r="N41" s="3"/>
    </row>
    <row r="42" spans="1:14" ht="17.25" customHeight="1" x14ac:dyDescent="0.3">
      <c r="A42" s="9" t="s">
        <v>23</v>
      </c>
      <c r="B42" s="4"/>
      <c r="C42" s="7">
        <v>5</v>
      </c>
      <c r="D42" s="3"/>
      <c r="E42" s="13">
        <v>3.6789120370370374E-3</v>
      </c>
      <c r="F42" s="13">
        <f t="shared" si="8"/>
        <v>3.9856828703703703E-3</v>
      </c>
      <c r="G42" s="10">
        <f t="shared" si="9"/>
        <v>31.362254365306374</v>
      </c>
      <c r="H42" s="13"/>
      <c r="I42" s="13"/>
      <c r="J42" s="13"/>
      <c r="K42" s="13"/>
      <c r="L42" s="13"/>
      <c r="M42" s="13">
        <v>3.9856828703703703E-3</v>
      </c>
      <c r="N42" s="3"/>
    </row>
    <row r="43" spans="1:14" ht="17.25" customHeight="1" x14ac:dyDescent="0.3">
      <c r="A43" s="9" t="s">
        <v>83</v>
      </c>
      <c r="B43" s="4"/>
      <c r="C43" s="7">
        <v>6</v>
      </c>
      <c r="D43" s="3"/>
      <c r="E43" s="13"/>
      <c r="F43" s="13">
        <f t="shared" ref="F43" si="10">IF(COUNT(H43:M43)&gt;0,SMALL((H43:M43),1),"")</f>
        <v>4.0628935185185186E-3</v>
      </c>
      <c r="G43" s="10">
        <f t="shared" ref="G43" si="11">IF(COUNT(F43)&gt;0,(3/(F43*24*60))*60,"")</f>
        <v>30.766250562623558</v>
      </c>
      <c r="H43" s="13"/>
      <c r="I43" s="13"/>
      <c r="J43" s="13"/>
      <c r="K43" s="13"/>
      <c r="L43" s="13"/>
      <c r="M43" s="13">
        <v>4.0628935185185186E-3</v>
      </c>
      <c r="N43" s="3"/>
    </row>
    <row r="44" spans="1:14" ht="17.25" customHeight="1" x14ac:dyDescent="0.3">
      <c r="A44" s="9" t="s">
        <v>16</v>
      </c>
      <c r="B44" s="4"/>
      <c r="C44" s="7">
        <v>6</v>
      </c>
      <c r="D44" s="3"/>
      <c r="E44" s="13">
        <v>3.5330555555555553E-3</v>
      </c>
      <c r="F44" s="13">
        <f t="shared" si="8"/>
        <v>3.5960300925925921E-3</v>
      </c>
      <c r="G44" s="10">
        <f t="shared" si="9"/>
        <v>34.760554495215601</v>
      </c>
      <c r="H44" s="13"/>
      <c r="I44" s="13">
        <v>3.762013888888889E-3</v>
      </c>
      <c r="J44" s="13"/>
      <c r="K44" s="13">
        <v>3.5960300925925921E-3</v>
      </c>
      <c r="L44" s="13"/>
      <c r="M44" s="13"/>
      <c r="N44" s="3"/>
    </row>
    <row r="45" spans="1:14" ht="17.25" customHeight="1" x14ac:dyDescent="0.3">
      <c r="A45" s="9" t="s">
        <v>40</v>
      </c>
      <c r="B45" s="4"/>
      <c r="C45" s="7">
        <v>6</v>
      </c>
      <c r="D45" s="3"/>
      <c r="E45" s="13">
        <v>3.696655092592593E-3</v>
      </c>
      <c r="F45" s="13">
        <f t="shared" si="8"/>
        <v>3.6688194444444446E-3</v>
      </c>
      <c r="G45" s="10">
        <f t="shared" si="9"/>
        <v>34.070905339668002</v>
      </c>
      <c r="H45" s="13"/>
      <c r="I45" s="13">
        <v>3.6688194444444446E-3</v>
      </c>
      <c r="J45" s="13"/>
      <c r="K45" s="13"/>
      <c r="L45" s="13"/>
      <c r="M45" s="13">
        <v>3.7472685185185191E-3</v>
      </c>
      <c r="N45" s="3"/>
    </row>
    <row r="46" spans="1:14" ht="17.25" customHeight="1" x14ac:dyDescent="0.3">
      <c r="A46" s="9" t="s">
        <v>87</v>
      </c>
      <c r="B46" s="4"/>
      <c r="C46" s="7">
        <v>6</v>
      </c>
      <c r="D46" s="3"/>
      <c r="E46" s="13"/>
      <c r="F46" s="13">
        <f t="shared" si="8"/>
        <v>3.7085300925925931E-3</v>
      </c>
      <c r="G46" s="10">
        <f t="shared" si="9"/>
        <v>33.706076768710773</v>
      </c>
      <c r="H46" s="13"/>
      <c r="I46" s="13">
        <v>3.8254513888888891E-3</v>
      </c>
      <c r="J46" s="13">
        <v>3.7242939814814812E-3</v>
      </c>
      <c r="K46" s="13">
        <v>3.7085300925925931E-3</v>
      </c>
      <c r="L46" s="13"/>
      <c r="M46" s="13"/>
      <c r="N46" s="3"/>
    </row>
    <row r="47" spans="1:14" ht="17.25" customHeight="1" x14ac:dyDescent="0.3">
      <c r="A47" s="9" t="s">
        <v>49</v>
      </c>
      <c r="B47" s="4"/>
      <c r="C47" s="7">
        <v>6</v>
      </c>
      <c r="D47" s="3"/>
      <c r="E47" s="13">
        <v>3.9339004629629628E-3</v>
      </c>
      <c r="F47" s="13">
        <f t="shared" si="8"/>
        <v>3.7750115740740734E-3</v>
      </c>
      <c r="G47" s="10">
        <f t="shared" si="9"/>
        <v>33.112481259255404</v>
      </c>
      <c r="H47" s="13">
        <v>4.0567245370370366E-3</v>
      </c>
      <c r="I47" s="13">
        <v>3.9918171296296299E-3</v>
      </c>
      <c r="J47" s="13">
        <v>3.7750115740740734E-3</v>
      </c>
      <c r="K47" s="13"/>
      <c r="L47" s="13"/>
      <c r="M47" s="13"/>
      <c r="N47" s="3"/>
    </row>
    <row r="48" spans="1:14" ht="16.5" x14ac:dyDescent="0.3">
      <c r="A48" s="9" t="s">
        <v>68</v>
      </c>
      <c r="B48" s="4"/>
      <c r="C48" s="7">
        <v>6</v>
      </c>
      <c r="D48" s="3"/>
      <c r="E48" s="13">
        <v>3.7516898148148149E-3</v>
      </c>
      <c r="F48" s="13" t="str">
        <f t="shared" si="8"/>
        <v/>
      </c>
      <c r="G48" s="10" t="str">
        <f t="shared" si="9"/>
        <v/>
      </c>
      <c r="H48" s="13"/>
      <c r="I48" s="13"/>
      <c r="J48" s="14"/>
      <c r="K48" s="13"/>
      <c r="L48" s="13"/>
      <c r="M48" s="13"/>
      <c r="N48" s="3"/>
    </row>
    <row r="49" spans="1:14" ht="16.5" x14ac:dyDescent="0.3">
      <c r="A49" s="9" t="s">
        <v>36</v>
      </c>
      <c r="B49" s="4"/>
      <c r="C49" s="7">
        <v>6</v>
      </c>
      <c r="D49" s="3"/>
      <c r="E49" s="13">
        <v>3.975127314814815E-3</v>
      </c>
      <c r="F49" s="13" t="str">
        <f t="shared" si="8"/>
        <v/>
      </c>
      <c r="G49" s="10" t="str">
        <f t="shared" si="9"/>
        <v/>
      </c>
      <c r="H49" s="13"/>
      <c r="I49" s="13"/>
      <c r="J49" s="13"/>
      <c r="K49" s="13"/>
      <c r="L49" s="13"/>
      <c r="M49" s="13"/>
      <c r="N49" s="3"/>
    </row>
    <row r="50" spans="1:14" ht="17.25" customHeight="1" x14ac:dyDescent="0.3">
      <c r="A50" s="9" t="s">
        <v>15</v>
      </c>
      <c r="B50" s="4"/>
      <c r="C50" s="7">
        <v>7</v>
      </c>
      <c r="D50" s="3"/>
      <c r="E50" s="13">
        <v>3.1233101851851851E-3</v>
      </c>
      <c r="F50" s="13">
        <f t="shared" si="8"/>
        <v>2.9936342592592588E-3</v>
      </c>
      <c r="G50" s="10">
        <f t="shared" si="9"/>
        <v>41.755267736323219</v>
      </c>
      <c r="H50" s="13">
        <v>3.1695370370370371E-3</v>
      </c>
      <c r="I50" s="13">
        <v>3.1320370370370369E-3</v>
      </c>
      <c r="J50" s="13">
        <v>2.9936342592592588E-3</v>
      </c>
      <c r="K50" s="13">
        <v>3.0121064814814815E-3</v>
      </c>
      <c r="L50" s="13"/>
      <c r="M50" s="13"/>
      <c r="N50" s="3"/>
    </row>
    <row r="51" spans="1:14" ht="17.25" customHeight="1" x14ac:dyDescent="0.3">
      <c r="A51" s="9" t="s">
        <v>45</v>
      </c>
      <c r="B51" s="4"/>
      <c r="C51" s="7">
        <v>7</v>
      </c>
      <c r="D51" s="3"/>
      <c r="E51" s="13">
        <v>3.2929861111111111E-3</v>
      </c>
      <c r="F51" s="13">
        <f t="shared" si="8"/>
        <v>3.0858912037037035E-3</v>
      </c>
      <c r="G51" s="10">
        <f t="shared" si="9"/>
        <v>40.506936812929212</v>
      </c>
      <c r="H51" s="13"/>
      <c r="I51" s="13">
        <v>3.174398148148148E-3</v>
      </c>
      <c r="J51" s="13">
        <v>3.0858912037037035E-3</v>
      </c>
      <c r="K51" s="13"/>
      <c r="L51" s="13"/>
      <c r="M51" s="13"/>
      <c r="N51" s="3"/>
    </row>
    <row r="52" spans="1:14" ht="17.25" customHeight="1" x14ac:dyDescent="0.3">
      <c r="A52" s="9" t="s">
        <v>98</v>
      </c>
      <c r="B52" s="4"/>
      <c r="C52" s="7">
        <v>7</v>
      </c>
      <c r="D52" s="3"/>
      <c r="E52" s="13"/>
      <c r="F52" s="13">
        <f t="shared" si="8"/>
        <v>3.5348726851851847E-3</v>
      </c>
      <c r="G52" s="10">
        <f t="shared" si="9"/>
        <v>35.361952503658983</v>
      </c>
      <c r="H52" s="13"/>
      <c r="I52" s="13"/>
      <c r="J52" s="13">
        <v>3.5348726851851847E-3</v>
      </c>
      <c r="K52" s="13"/>
      <c r="L52" s="13"/>
      <c r="M52" s="13"/>
      <c r="N52" s="3"/>
    </row>
    <row r="53" spans="1:14" ht="17.25" customHeight="1" x14ac:dyDescent="0.3">
      <c r="A53" s="9" t="s">
        <v>41</v>
      </c>
      <c r="B53" s="4"/>
      <c r="C53" s="7">
        <v>7</v>
      </c>
      <c r="D53" s="3"/>
      <c r="E53" s="13">
        <v>3.7457407407407409E-3</v>
      </c>
      <c r="F53" s="13">
        <f t="shared" si="8"/>
        <v>3.6534490740740742E-3</v>
      </c>
      <c r="G53" s="10">
        <f t="shared" si="9"/>
        <v>34.214244530472854</v>
      </c>
      <c r="H53" s="13">
        <v>3.940358796296296E-3</v>
      </c>
      <c r="I53" s="13">
        <v>3.8288310185185183E-3</v>
      </c>
      <c r="J53" s="13">
        <v>3.6534490740740742E-3</v>
      </c>
      <c r="K53" s="13">
        <v>3.6950115740740741E-3</v>
      </c>
      <c r="L53" s="13"/>
      <c r="M53" s="13"/>
      <c r="N53" s="3"/>
    </row>
    <row r="54" spans="1:14" ht="17.25" customHeight="1" x14ac:dyDescent="0.3">
      <c r="A54" s="9" t="s">
        <v>12</v>
      </c>
      <c r="B54" s="4"/>
      <c r="C54" s="7">
        <v>7</v>
      </c>
      <c r="D54" s="3"/>
      <c r="E54" s="13">
        <v>3.236076388888889E-3</v>
      </c>
      <c r="F54" s="13">
        <f t="shared" si="8"/>
        <v>3.2218171296296296E-3</v>
      </c>
      <c r="G54" s="10">
        <f t="shared" si="9"/>
        <v>38.797981068022203</v>
      </c>
      <c r="H54" s="13"/>
      <c r="I54" s="13"/>
      <c r="J54" s="13"/>
      <c r="K54" s="13"/>
      <c r="L54" s="13"/>
      <c r="M54" s="13">
        <v>3.2218171296296296E-3</v>
      </c>
      <c r="N54" s="3"/>
    </row>
    <row r="55" spans="1:14" ht="17.25" customHeight="1" x14ac:dyDescent="0.3">
      <c r="A55" s="9" t="s">
        <v>5</v>
      </c>
      <c r="B55" s="4"/>
      <c r="C55" s="7" t="s">
        <v>80</v>
      </c>
      <c r="D55" s="3"/>
      <c r="E55" s="13">
        <v>3.0099884259259259E-3</v>
      </c>
      <c r="F55" s="13" t="str">
        <f t="shared" si="8"/>
        <v/>
      </c>
      <c r="G55" s="10" t="str">
        <f t="shared" si="9"/>
        <v/>
      </c>
      <c r="H55" s="13"/>
      <c r="I55" s="13"/>
      <c r="J55" s="13"/>
      <c r="K55" s="13"/>
      <c r="L55" s="13"/>
      <c r="M55" s="13"/>
      <c r="N55" s="3"/>
    </row>
    <row r="56" spans="1:14" ht="17.25" customHeight="1" x14ac:dyDescent="0.3">
      <c r="A56" s="9" t="s">
        <v>7</v>
      </c>
      <c r="B56" s="4"/>
      <c r="C56" s="7" t="s">
        <v>29</v>
      </c>
      <c r="D56" s="3"/>
      <c r="E56" s="13">
        <v>2.7615740740740743E-3</v>
      </c>
      <c r="F56" s="13">
        <f t="shared" si="8"/>
        <v>2.704826388888889E-3</v>
      </c>
      <c r="G56" s="10">
        <f t="shared" si="9"/>
        <v>46.213686953619423</v>
      </c>
      <c r="H56" s="13"/>
      <c r="I56" s="13"/>
      <c r="J56" s="13"/>
      <c r="K56" s="13">
        <v>2.704826388888889E-3</v>
      </c>
      <c r="L56" s="13"/>
      <c r="M56" s="13"/>
      <c r="N56" s="3"/>
    </row>
    <row r="57" spans="1:14" ht="17.25" customHeight="1" x14ac:dyDescent="0.3">
      <c r="A57" s="9" t="s">
        <v>42</v>
      </c>
      <c r="B57" s="4"/>
      <c r="C57" s="7" t="s">
        <v>29</v>
      </c>
      <c r="D57" s="3"/>
      <c r="E57" s="13">
        <v>2.8325115740740741E-3</v>
      </c>
      <c r="F57" s="13">
        <f t="shared" si="8"/>
        <v>2.8544675925925925E-3</v>
      </c>
      <c r="G57" s="10">
        <f t="shared" si="9"/>
        <v>43.791003381638596</v>
      </c>
      <c r="H57" s="13"/>
      <c r="I57" s="13"/>
      <c r="J57" s="13"/>
      <c r="K57" s="13">
        <v>2.8544675925925925E-3</v>
      </c>
      <c r="L57" s="13"/>
      <c r="M57" s="13"/>
      <c r="N57" s="3"/>
    </row>
    <row r="58" spans="1:14" ht="17.25" customHeight="1" x14ac:dyDescent="0.3">
      <c r="A58" s="9" t="s">
        <v>9</v>
      </c>
      <c r="B58" s="4"/>
      <c r="C58" s="7" t="s">
        <v>28</v>
      </c>
      <c r="D58" s="3"/>
      <c r="E58" s="13">
        <v>2.8714120370370369E-3</v>
      </c>
      <c r="F58" s="13" t="str">
        <f t="shared" si="8"/>
        <v/>
      </c>
      <c r="G58" s="10" t="str">
        <f t="shared" si="9"/>
        <v/>
      </c>
      <c r="H58" s="15"/>
      <c r="I58" s="13"/>
      <c r="J58" s="13"/>
      <c r="K58" s="13"/>
      <c r="L58" s="13"/>
      <c r="M58" s="13"/>
      <c r="N58" s="3"/>
    </row>
    <row r="59" spans="1:14" ht="17.25" customHeight="1" x14ac:dyDescent="0.3">
      <c r="A59" s="9" t="s">
        <v>10</v>
      </c>
      <c r="B59" s="4"/>
      <c r="C59" s="7" t="s">
        <v>28</v>
      </c>
      <c r="D59" s="3"/>
      <c r="E59" s="13">
        <v>2.8805208333333335E-3</v>
      </c>
      <c r="F59" s="13" t="str">
        <f t="shared" si="8"/>
        <v/>
      </c>
      <c r="G59" s="10" t="str">
        <f t="shared" si="9"/>
        <v/>
      </c>
      <c r="H59" s="13"/>
      <c r="I59" s="13"/>
      <c r="J59" s="13"/>
      <c r="K59" s="13"/>
      <c r="L59" s="13"/>
      <c r="M59" s="13"/>
      <c r="N59" s="3"/>
    </row>
    <row r="60" spans="1:14" ht="17.25" customHeight="1" x14ac:dyDescent="0.3">
      <c r="A60" s="9" t="s">
        <v>22</v>
      </c>
      <c r="B60" s="4"/>
      <c r="C60" s="7" t="s">
        <v>32</v>
      </c>
      <c r="D60" s="3"/>
      <c r="E60" s="13">
        <v>3.2789004629629631E-3</v>
      </c>
      <c r="F60" s="13" t="str">
        <f t="shared" si="8"/>
        <v/>
      </c>
      <c r="G60" s="10" t="str">
        <f t="shared" si="9"/>
        <v/>
      </c>
      <c r="H60" s="13"/>
      <c r="I60" s="13"/>
      <c r="J60" s="13"/>
      <c r="K60" s="13"/>
      <c r="L60" s="13"/>
      <c r="M60" s="13"/>
      <c r="N60" s="3"/>
    </row>
    <row r="61" spans="1:14" ht="17.25" customHeight="1" x14ac:dyDescent="0.3">
      <c r="A61" s="9" t="s">
        <v>39</v>
      </c>
      <c r="B61" s="4"/>
      <c r="C61" s="7" t="s">
        <v>30</v>
      </c>
      <c r="D61" s="3"/>
      <c r="E61" s="13">
        <v>2.8464351851851849E-3</v>
      </c>
      <c r="F61" s="13">
        <f t="shared" si="8"/>
        <v>2.7520833333333334E-3</v>
      </c>
      <c r="G61" s="10">
        <f t="shared" si="9"/>
        <v>45.420136260408782</v>
      </c>
      <c r="H61" s="13"/>
      <c r="I61" s="13"/>
      <c r="J61" s="13"/>
      <c r="K61" s="13">
        <v>2.7520833333333334E-3</v>
      </c>
      <c r="L61" s="13"/>
      <c r="M61" s="13"/>
      <c r="N61" s="3"/>
    </row>
    <row r="62" spans="1:14" ht="17.25" customHeight="1" x14ac:dyDescent="0.3">
      <c r="A62" s="9" t="s">
        <v>70</v>
      </c>
      <c r="B62" s="4"/>
      <c r="C62" s="7" t="s">
        <v>30</v>
      </c>
      <c r="D62" s="3"/>
      <c r="E62" s="13"/>
      <c r="F62" s="13">
        <f t="shared" si="8"/>
        <v>3.5760532407407408E-3</v>
      </c>
      <c r="G62" s="10">
        <f t="shared" si="9"/>
        <v>34.954736852325944</v>
      </c>
      <c r="H62" s="13"/>
      <c r="I62" s="13">
        <v>3.5760532407407408E-3</v>
      </c>
      <c r="J62" s="13"/>
      <c r="K62" s="13"/>
      <c r="L62" s="13"/>
      <c r="M62" s="13"/>
      <c r="N62" s="3"/>
    </row>
    <row r="63" spans="1:14" ht="17.25" customHeight="1" x14ac:dyDescent="0.3">
      <c r="A63" s="9" t="s">
        <v>11</v>
      </c>
      <c r="B63" s="4"/>
      <c r="C63" s="7" t="s">
        <v>30</v>
      </c>
      <c r="D63" s="3"/>
      <c r="E63" s="13">
        <v>2.8464351851851849E-3</v>
      </c>
      <c r="F63" s="13" t="str">
        <f t="shared" si="8"/>
        <v/>
      </c>
      <c r="G63" s="10" t="str">
        <f t="shared" si="9"/>
        <v/>
      </c>
      <c r="H63" s="13"/>
      <c r="I63" s="13"/>
      <c r="J63" s="13"/>
      <c r="K63" s="13"/>
      <c r="L63" s="13"/>
      <c r="M63" s="13"/>
      <c r="N63" s="3"/>
    </row>
    <row r="64" spans="1:14" ht="17.25" customHeight="1" x14ac:dyDescent="0.3">
      <c r="A64" s="9" t="s">
        <v>8</v>
      </c>
      <c r="B64" s="4"/>
      <c r="C64" s="7" t="s">
        <v>30</v>
      </c>
      <c r="D64" s="3"/>
      <c r="E64" s="13">
        <v>3.1523495370370368E-3</v>
      </c>
      <c r="F64" s="13" t="str">
        <f t="shared" si="8"/>
        <v/>
      </c>
      <c r="G64" s="10" t="str">
        <f t="shared" si="9"/>
        <v/>
      </c>
      <c r="H64" s="13"/>
      <c r="I64" s="13"/>
      <c r="J64" s="13"/>
      <c r="K64" s="13"/>
      <c r="L64" s="13"/>
      <c r="M64" s="13"/>
      <c r="N64" s="3"/>
    </row>
    <row r="65" spans="1:14" ht="17.25" customHeight="1" x14ac:dyDescent="0.3">
      <c r="A65" s="9" t="s">
        <v>13</v>
      </c>
      <c r="B65" s="4"/>
      <c r="C65" s="7" t="s">
        <v>79</v>
      </c>
      <c r="D65" s="3"/>
      <c r="E65" s="13">
        <v>3.5262962962962965E-3</v>
      </c>
      <c r="F65" s="13">
        <f t="shared" si="8"/>
        <v>3.1944560185185188E-3</v>
      </c>
      <c r="G65" s="10">
        <f t="shared" si="9"/>
        <v>39.130293006184758</v>
      </c>
      <c r="H65" s="13"/>
      <c r="I65" s="13"/>
      <c r="J65" s="13"/>
      <c r="K65" s="13">
        <v>3.1944560185185188E-3</v>
      </c>
      <c r="L65" s="13"/>
      <c r="M65" s="13"/>
      <c r="N65" s="3"/>
    </row>
    <row r="66" spans="1:14" ht="17.25" customHeight="1" x14ac:dyDescent="0.3">
      <c r="A66" s="9" t="s">
        <v>35</v>
      </c>
      <c r="B66" s="4"/>
      <c r="C66" s="7" t="s">
        <v>79</v>
      </c>
      <c r="D66" s="3"/>
      <c r="E66" s="13">
        <v>3.5370023148148144E-3</v>
      </c>
      <c r="F66" s="13">
        <f t="shared" si="8"/>
        <v>3.6775462962962964E-3</v>
      </c>
      <c r="G66" s="10">
        <f t="shared" si="9"/>
        <v>33.990054761754898</v>
      </c>
      <c r="H66" s="13"/>
      <c r="I66" s="13">
        <v>3.6775462962962964E-3</v>
      </c>
      <c r="J66" s="13"/>
      <c r="K66" s="13"/>
      <c r="L66" s="13"/>
      <c r="M66" s="13"/>
      <c r="N66" s="3"/>
    </row>
    <row r="67" spans="1:14" ht="17.25" customHeight="1" x14ac:dyDescent="0.3">
      <c r="A67" s="9" t="s">
        <v>21</v>
      </c>
      <c r="B67" s="4"/>
      <c r="C67" s="7" t="s">
        <v>79</v>
      </c>
      <c r="D67" s="3"/>
      <c r="E67" s="13">
        <v>3.5262962962962965E-3</v>
      </c>
      <c r="F67" s="13" t="str">
        <f t="shared" si="8"/>
        <v/>
      </c>
      <c r="G67" s="10" t="str">
        <f t="shared" si="9"/>
        <v/>
      </c>
      <c r="H67" s="13"/>
      <c r="I67" s="13"/>
      <c r="J67" s="13"/>
      <c r="K67" s="13"/>
      <c r="L67" s="13"/>
      <c r="M67" s="13"/>
      <c r="N67" s="3"/>
    </row>
    <row r="68" spans="1:14" ht="17.25" customHeight="1" x14ac:dyDescent="0.3">
      <c r="A68" s="9" t="s">
        <v>86</v>
      </c>
      <c r="B68" s="4"/>
      <c r="C68" s="7" t="s">
        <v>63</v>
      </c>
      <c r="D68" s="3"/>
      <c r="E68" s="13"/>
      <c r="F68" s="13">
        <f t="shared" si="8"/>
        <v>2.7288078703703706E-3</v>
      </c>
      <c r="G68" s="10">
        <f t="shared" si="9"/>
        <v>45.807548914403505</v>
      </c>
      <c r="H68" s="13">
        <v>2.7288078703703706E-3</v>
      </c>
      <c r="I68" s="13"/>
      <c r="J68" s="13"/>
      <c r="K68" s="13"/>
      <c r="L68" s="13"/>
      <c r="M68" s="13"/>
      <c r="N68" s="3"/>
    </row>
    <row r="69" spans="1:14" ht="17.25" customHeight="1" x14ac:dyDescent="0.3">
      <c r="A69" s="9" t="s">
        <v>62</v>
      </c>
      <c r="B69" s="4"/>
      <c r="C69" s="7" t="s">
        <v>63</v>
      </c>
      <c r="D69" s="3"/>
      <c r="E69" s="13">
        <v>3.3598495370370366E-3</v>
      </c>
      <c r="F69" s="13">
        <f t="shared" si="8"/>
        <v>3.5836111111111108E-3</v>
      </c>
      <c r="G69" s="10">
        <f t="shared" si="9"/>
        <v>34.88101697542826</v>
      </c>
      <c r="H69" s="13">
        <v>3.5836111111111108E-3</v>
      </c>
      <c r="I69" s="13"/>
      <c r="J69" s="13"/>
      <c r="K69" s="13"/>
      <c r="L69" s="13"/>
      <c r="M69" s="13"/>
      <c r="N69" s="3"/>
    </row>
    <row r="70" spans="1:14" ht="17.25" customHeight="1" x14ac:dyDescent="0.3">
      <c r="A70" s="9" t="s">
        <v>24</v>
      </c>
      <c r="B70" s="4"/>
      <c r="C70" s="7" t="s">
        <v>63</v>
      </c>
      <c r="D70" s="3"/>
      <c r="E70" s="13">
        <v>3.1605671296296299E-3</v>
      </c>
      <c r="F70" s="13" t="str">
        <f t="shared" si="8"/>
        <v/>
      </c>
      <c r="G70" s="10" t="str">
        <f t="shared" si="9"/>
        <v/>
      </c>
      <c r="H70" s="13"/>
      <c r="I70" s="13"/>
      <c r="J70" s="13"/>
      <c r="K70" s="13"/>
      <c r="L70" s="13"/>
      <c r="M70" s="13"/>
      <c r="N70" s="3"/>
    </row>
    <row r="71" spans="1:14" ht="17.25" customHeight="1" x14ac:dyDescent="0.3">
      <c r="A71" s="9" t="s">
        <v>18</v>
      </c>
      <c r="B71" s="4"/>
      <c r="C71" s="7" t="s">
        <v>63</v>
      </c>
      <c r="D71" s="3"/>
      <c r="E71" s="13">
        <v>2.9168402777777773E-3</v>
      </c>
      <c r="F71" s="13" t="str">
        <f t="shared" si="8"/>
        <v/>
      </c>
      <c r="G71" s="10" t="str">
        <f t="shared" si="9"/>
        <v/>
      </c>
      <c r="H71" s="13"/>
      <c r="I71" s="13"/>
      <c r="J71" s="13"/>
      <c r="K71" s="13"/>
      <c r="L71" s="13"/>
      <c r="M71" s="13"/>
      <c r="N71" s="3"/>
    </row>
  </sheetData>
  <autoFilter ref="A1:N49" xr:uid="{00000000-0009-0000-0000-000001000000}"/>
  <sortState xmlns:xlrd2="http://schemas.microsoft.com/office/spreadsheetml/2017/richdata2" ref="A5:K71">
    <sortCondition ref="C5:C71"/>
    <sortCondition ref="F5:F71"/>
  </sortState>
  <mergeCells count="3">
    <mergeCell ref="A1:A3"/>
    <mergeCell ref="B1:B3"/>
    <mergeCell ref="C1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2"/>
  <sheetViews>
    <sheetView topLeftCell="A14" workbookViewId="0">
      <selection activeCell="M22" sqref="M22"/>
    </sheetView>
  </sheetViews>
  <sheetFormatPr defaultRowHeight="15" x14ac:dyDescent="0.25"/>
  <cols>
    <col min="1" max="1" width="28.28515625" customWidth="1"/>
    <col min="2" max="2" width="2.7109375" customWidth="1"/>
    <col min="3" max="3" width="7.85546875" customWidth="1"/>
    <col min="4" max="4" width="2.7109375" customWidth="1"/>
    <col min="5" max="6" width="13.42578125" customWidth="1"/>
    <col min="7" max="7" width="12.42578125" customWidth="1"/>
    <col min="8" max="11" width="13.42578125" customWidth="1"/>
    <col min="12" max="12" width="13.28515625" customWidth="1"/>
    <col min="13" max="13" width="13.42578125" customWidth="1"/>
    <col min="14" max="14" width="2.7109375" customWidth="1"/>
  </cols>
  <sheetData>
    <row r="1" spans="1:14" ht="31.15" customHeight="1" x14ac:dyDescent="0.35">
      <c r="A1" s="24" t="s">
        <v>76</v>
      </c>
      <c r="B1" s="27"/>
      <c r="C1" s="30" t="s">
        <v>0</v>
      </c>
      <c r="D1" s="1"/>
      <c r="E1" s="5" t="s">
        <v>57</v>
      </c>
      <c r="F1" s="5" t="s">
        <v>57</v>
      </c>
      <c r="G1" s="5" t="s">
        <v>2</v>
      </c>
      <c r="H1" s="5"/>
      <c r="I1" s="5"/>
      <c r="J1" s="5"/>
      <c r="K1" s="5"/>
      <c r="L1" s="11" t="s">
        <v>25</v>
      </c>
      <c r="M1" s="5"/>
      <c r="N1" s="1"/>
    </row>
    <row r="2" spans="1:14" ht="15.6" customHeight="1" x14ac:dyDescent="0.35">
      <c r="A2" s="25"/>
      <c r="B2" s="28"/>
      <c r="C2" s="31"/>
      <c r="D2" s="2"/>
      <c r="E2" s="6" t="s">
        <v>3</v>
      </c>
      <c r="F2" s="6" t="s">
        <v>56</v>
      </c>
      <c r="G2" s="6" t="s">
        <v>4</v>
      </c>
      <c r="H2" s="6"/>
      <c r="I2" s="6"/>
      <c r="J2" s="6"/>
      <c r="K2" s="6"/>
      <c r="L2" s="12" t="s">
        <v>26</v>
      </c>
      <c r="M2" s="6"/>
      <c r="N2" s="2"/>
    </row>
    <row r="3" spans="1:14" ht="15.6" customHeight="1" x14ac:dyDescent="0.3">
      <c r="A3" s="26"/>
      <c r="B3" s="29"/>
      <c r="C3" s="32"/>
      <c r="D3" s="3"/>
      <c r="E3" s="7">
        <v>2018</v>
      </c>
      <c r="F3" s="7">
        <v>2019</v>
      </c>
      <c r="G3" s="6">
        <v>2019</v>
      </c>
      <c r="H3" s="8">
        <v>43564</v>
      </c>
      <c r="I3" s="8">
        <v>43599</v>
      </c>
      <c r="J3" s="8">
        <v>43627</v>
      </c>
      <c r="K3" s="8">
        <v>43655</v>
      </c>
      <c r="L3" s="8">
        <v>43718</v>
      </c>
      <c r="M3" s="8">
        <v>43732</v>
      </c>
      <c r="N3" s="3"/>
    </row>
    <row r="4" spans="1:14" ht="17.25" customHeight="1" x14ac:dyDescent="0.3">
      <c r="A4" s="9" t="s">
        <v>52</v>
      </c>
      <c r="B4" s="4"/>
      <c r="C4" s="7">
        <v>5</v>
      </c>
      <c r="D4" s="3"/>
      <c r="E4" s="13"/>
      <c r="F4" s="13">
        <f t="shared" ref="F4:F22" si="0">IF(COUNT(H4:M4)&gt;0,SMALL((H4:M4),1),"")</f>
        <v>6.6232870370370378E-3</v>
      </c>
      <c r="G4" s="10">
        <f t="shared" ref="G4:G22" si="1">IF(COUNT(F4)&gt;0,(6/(F4*24*60))*60,"")</f>
        <v>37.74560857803904</v>
      </c>
      <c r="H4" s="13">
        <v>6.9477777777777775E-3</v>
      </c>
      <c r="I4" s="13">
        <v>6.8846643518518519E-3</v>
      </c>
      <c r="J4" s="13">
        <v>6.6232870370370378E-3</v>
      </c>
      <c r="K4" s="13"/>
      <c r="L4" s="13"/>
      <c r="M4" s="13"/>
      <c r="N4" s="3"/>
    </row>
    <row r="5" spans="1:14" ht="17.25" customHeight="1" x14ac:dyDescent="0.3">
      <c r="A5" s="9" t="s">
        <v>34</v>
      </c>
      <c r="B5" s="4"/>
      <c r="C5" s="7">
        <v>5</v>
      </c>
      <c r="D5" s="3"/>
      <c r="E5" s="13"/>
      <c r="F5" s="13">
        <f t="shared" si="0"/>
        <v>6.6924074074074073E-3</v>
      </c>
      <c r="G5" s="10">
        <f t="shared" si="1"/>
        <v>37.355765239768672</v>
      </c>
      <c r="H5" s="13">
        <v>6.9963194444444439E-3</v>
      </c>
      <c r="I5" s="13">
        <v>6.8315740740740732E-3</v>
      </c>
      <c r="J5" s="13">
        <v>6.8063078703703697E-3</v>
      </c>
      <c r="K5" s="13">
        <v>6.9854976851851857E-3</v>
      </c>
      <c r="L5" s="13">
        <v>6.6924074074074073E-3</v>
      </c>
      <c r="M5" s="13"/>
      <c r="N5" s="3"/>
    </row>
    <row r="6" spans="1:14" ht="17.25" customHeight="1" x14ac:dyDescent="0.3">
      <c r="A6" s="9" t="s">
        <v>23</v>
      </c>
      <c r="B6" s="4"/>
      <c r="C6" s="7">
        <v>5</v>
      </c>
      <c r="D6" s="3"/>
      <c r="E6" s="13"/>
      <c r="F6" s="13">
        <f t="shared" si="0"/>
        <v>7.204386574074074E-3</v>
      </c>
      <c r="G6" s="10">
        <f t="shared" si="1"/>
        <v>34.701080713749818</v>
      </c>
      <c r="H6" s="13">
        <v>7.9207870370370369E-3</v>
      </c>
      <c r="I6" s="13">
        <v>7.4829398148148147E-3</v>
      </c>
      <c r="J6" s="13">
        <v>7.204386574074074E-3</v>
      </c>
      <c r="K6" s="13">
        <v>7.2684606481481472E-3</v>
      </c>
      <c r="L6" s="13">
        <v>7.5515393518518527E-3</v>
      </c>
      <c r="M6" s="13"/>
      <c r="N6" s="3"/>
    </row>
    <row r="7" spans="1:14" ht="17.25" customHeight="1" x14ac:dyDescent="0.3">
      <c r="A7" s="9" t="s">
        <v>53</v>
      </c>
      <c r="B7" s="4"/>
      <c r="C7" s="7">
        <v>5</v>
      </c>
      <c r="D7" s="3"/>
      <c r="E7" s="13"/>
      <c r="F7" s="13">
        <f t="shared" si="0"/>
        <v>7.3528935185185182E-3</v>
      </c>
      <c r="G7" s="10">
        <f t="shared" si="1"/>
        <v>34.000220371798711</v>
      </c>
      <c r="H7" s="13"/>
      <c r="I7" s="13"/>
      <c r="J7" s="13">
        <v>7.5782523148148146E-3</v>
      </c>
      <c r="K7" s="13"/>
      <c r="L7" s="13">
        <v>7.3528935185185182E-3</v>
      </c>
      <c r="M7" s="13"/>
      <c r="N7" s="3"/>
    </row>
    <row r="8" spans="1:14" ht="17.25" customHeight="1" x14ac:dyDescent="0.3">
      <c r="A8" s="9" t="s">
        <v>47</v>
      </c>
      <c r="B8" s="4"/>
      <c r="C8" s="7">
        <v>5</v>
      </c>
      <c r="D8" s="3"/>
      <c r="E8" s="13"/>
      <c r="F8" s="13">
        <f t="shared" si="0"/>
        <v>7.3650462962962958E-3</v>
      </c>
      <c r="G8" s="10">
        <f t="shared" si="1"/>
        <v>33.944117924380052</v>
      </c>
      <c r="H8" s="13"/>
      <c r="I8" s="13"/>
      <c r="J8" s="13">
        <v>7.7211574074074066E-3</v>
      </c>
      <c r="K8" s="13">
        <v>7.5272685185185191E-3</v>
      </c>
      <c r="L8" s="13">
        <v>7.3650462962962958E-3</v>
      </c>
      <c r="M8" s="13"/>
      <c r="N8" s="3"/>
    </row>
    <row r="9" spans="1:14" ht="17.25" customHeight="1" x14ac:dyDescent="0.3">
      <c r="A9" s="9" t="s">
        <v>55</v>
      </c>
      <c r="B9" s="4"/>
      <c r="C9" s="7">
        <v>5</v>
      </c>
      <c r="D9" s="3"/>
      <c r="E9" s="13"/>
      <c r="F9" s="13">
        <f t="shared" si="0"/>
        <v>7.6854282407407409E-3</v>
      </c>
      <c r="G9" s="10">
        <f t="shared" si="1"/>
        <v>32.529091700413083</v>
      </c>
      <c r="H9" s="13"/>
      <c r="I9" s="13"/>
      <c r="J9" s="13">
        <v>7.8527893518518521E-3</v>
      </c>
      <c r="K9" s="13">
        <v>7.6854282407407409E-3</v>
      </c>
      <c r="L9" s="13">
        <v>7.7152314814814818E-3</v>
      </c>
      <c r="M9" s="13"/>
      <c r="N9" s="3"/>
    </row>
    <row r="10" spans="1:14" ht="17.25" customHeight="1" x14ac:dyDescent="0.3">
      <c r="A10" s="9" t="s">
        <v>82</v>
      </c>
      <c r="B10" s="4"/>
      <c r="C10" s="7">
        <v>5</v>
      </c>
      <c r="D10" s="3"/>
      <c r="E10" s="13"/>
      <c r="F10" s="13">
        <f t="shared" si="0"/>
        <v>7.7557291666666668E-3</v>
      </c>
      <c r="G10" s="10">
        <f t="shared" si="1"/>
        <v>32.234235444228055</v>
      </c>
      <c r="H10" s="13"/>
      <c r="I10" s="13">
        <v>7.7557291666666668E-3</v>
      </c>
      <c r="J10" s="13">
        <v>7.7604398148148146E-3</v>
      </c>
      <c r="K10" s="13"/>
      <c r="L10" s="13"/>
      <c r="M10" s="13"/>
      <c r="N10" s="3"/>
    </row>
    <row r="11" spans="1:14" ht="17.25" customHeight="1" x14ac:dyDescent="0.3">
      <c r="A11" s="9" t="s">
        <v>50</v>
      </c>
      <c r="B11" s="4"/>
      <c r="C11" s="7">
        <v>5</v>
      </c>
      <c r="D11" s="3"/>
      <c r="E11" s="13"/>
      <c r="F11" s="13">
        <f t="shared" si="0"/>
        <v>8.3665856481481473E-3</v>
      </c>
      <c r="G11" s="10">
        <f t="shared" si="1"/>
        <v>29.880767437710364</v>
      </c>
      <c r="H11" s="13"/>
      <c r="I11" s="13"/>
      <c r="J11" s="13"/>
      <c r="K11" s="13">
        <v>8.3665856481481473E-3</v>
      </c>
      <c r="L11" s="13">
        <v>8.4421990740740742E-3</v>
      </c>
      <c r="M11" s="13"/>
      <c r="N11" s="3"/>
    </row>
    <row r="12" spans="1:14" ht="17.25" customHeight="1" x14ac:dyDescent="0.3">
      <c r="A12" s="9" t="s">
        <v>40</v>
      </c>
      <c r="B12" s="4"/>
      <c r="C12" s="7">
        <v>6</v>
      </c>
      <c r="D12" s="3"/>
      <c r="E12" s="13">
        <v>7.3512615740740743E-3</v>
      </c>
      <c r="F12" s="13">
        <f t="shared" si="0"/>
        <v>6.9542245370370374E-3</v>
      </c>
      <c r="G12" s="10">
        <f t="shared" si="1"/>
        <v>35.949371302082895</v>
      </c>
      <c r="H12" s="13">
        <v>7.3890393518518524E-3</v>
      </c>
      <c r="I12" s="13"/>
      <c r="J12" s="13">
        <v>6.9821064814814806E-3</v>
      </c>
      <c r="K12" s="13">
        <v>7.0829745370370378E-3</v>
      </c>
      <c r="L12" s="13">
        <v>6.9542245370370374E-3</v>
      </c>
      <c r="M12" s="13"/>
      <c r="N12" s="3"/>
    </row>
    <row r="13" spans="1:14" ht="17.25" customHeight="1" x14ac:dyDescent="0.3">
      <c r="A13" s="9" t="s">
        <v>16</v>
      </c>
      <c r="B13" s="4"/>
      <c r="C13" s="7">
        <v>6</v>
      </c>
      <c r="D13" s="3"/>
      <c r="E13" s="13">
        <v>6.9992245370370373E-3</v>
      </c>
      <c r="F13" s="13">
        <f t="shared" si="0"/>
        <v>7.0913425925925927E-3</v>
      </c>
      <c r="G13" s="10">
        <f t="shared" si="1"/>
        <v>35.254254992720647</v>
      </c>
      <c r="H13" s="13"/>
      <c r="I13" s="13"/>
      <c r="J13" s="13"/>
      <c r="K13" s="13"/>
      <c r="L13" s="13">
        <v>7.0913425925925927E-3</v>
      </c>
      <c r="M13" s="13"/>
      <c r="N13" s="3"/>
    </row>
    <row r="14" spans="1:14" ht="17.25" customHeight="1" x14ac:dyDescent="0.3">
      <c r="A14" s="9" t="s">
        <v>83</v>
      </c>
      <c r="B14" s="4"/>
      <c r="C14" s="7">
        <v>6</v>
      </c>
      <c r="D14" s="3"/>
      <c r="E14" s="13"/>
      <c r="F14" s="13">
        <f t="shared" si="0"/>
        <v>7.3902314814814829E-3</v>
      </c>
      <c r="G14" s="10">
        <f t="shared" si="1"/>
        <v>33.828439694541714</v>
      </c>
      <c r="H14" s="13">
        <v>8.0787037037037043E-3</v>
      </c>
      <c r="I14" s="13">
        <v>7.875787037037037E-3</v>
      </c>
      <c r="J14" s="13">
        <v>7.635046296296296E-3</v>
      </c>
      <c r="K14" s="13"/>
      <c r="L14" s="13">
        <v>7.3902314814814829E-3</v>
      </c>
      <c r="M14" s="13"/>
      <c r="N14" s="3"/>
    </row>
    <row r="15" spans="1:14" ht="17.25" customHeight="1" x14ac:dyDescent="0.3">
      <c r="A15" s="9" t="s">
        <v>49</v>
      </c>
      <c r="B15" s="4"/>
      <c r="C15" s="7">
        <v>6</v>
      </c>
      <c r="D15" s="3"/>
      <c r="E15" s="13">
        <v>7.8113773148148144E-3</v>
      </c>
      <c r="F15" s="13">
        <f t="shared" si="0"/>
        <v>7.4102083333333338E-3</v>
      </c>
      <c r="G15" s="10">
        <f t="shared" si="1"/>
        <v>33.737243104950934</v>
      </c>
      <c r="H15" s="13"/>
      <c r="I15" s="13"/>
      <c r="J15" s="14"/>
      <c r="K15" s="13">
        <v>7.7316550925925929E-3</v>
      </c>
      <c r="L15" s="13">
        <v>7.4102083333333338E-3</v>
      </c>
      <c r="M15" s="13"/>
      <c r="N15" s="3"/>
    </row>
    <row r="16" spans="1:14" ht="17.25" customHeight="1" x14ac:dyDescent="0.3">
      <c r="A16" s="9" t="s">
        <v>87</v>
      </c>
      <c r="B16" s="4"/>
      <c r="C16" s="7">
        <v>6</v>
      </c>
      <c r="D16" s="3"/>
      <c r="E16" s="13"/>
      <c r="F16" s="13">
        <f t="shared" si="0"/>
        <v>7.6137037037037033E-3</v>
      </c>
      <c r="G16" s="10">
        <f t="shared" si="1"/>
        <v>32.835530476236805</v>
      </c>
      <c r="H16" s="13"/>
      <c r="I16" s="13"/>
      <c r="J16" s="13"/>
      <c r="K16" s="13"/>
      <c r="L16" s="13">
        <v>7.6137037037037033E-3</v>
      </c>
      <c r="M16" s="13"/>
      <c r="N16" s="3"/>
    </row>
    <row r="17" spans="1:14" ht="17.25" customHeight="1" x14ac:dyDescent="0.3">
      <c r="A17" s="9" t="s">
        <v>12</v>
      </c>
      <c r="B17" s="4"/>
      <c r="C17" s="7">
        <v>7</v>
      </c>
      <c r="D17" s="3"/>
      <c r="E17" s="13">
        <v>6.5083333333333339E-3</v>
      </c>
      <c r="F17" s="13">
        <f t="shared" si="0"/>
        <v>5.9585069444444442E-3</v>
      </c>
      <c r="G17" s="10">
        <f t="shared" si="1"/>
        <v>41.956819439993012</v>
      </c>
      <c r="H17" s="13">
        <v>6.4900925925925924E-3</v>
      </c>
      <c r="I17" s="13">
        <v>6.4109027777777784E-3</v>
      </c>
      <c r="J17" s="13">
        <v>6.0910648148148139E-3</v>
      </c>
      <c r="K17" s="13">
        <v>6.0495370370370373E-3</v>
      </c>
      <c r="L17" s="13">
        <v>5.9585069444444442E-3</v>
      </c>
      <c r="M17" s="13"/>
      <c r="N17" s="3"/>
    </row>
    <row r="18" spans="1:14" ht="17.25" customHeight="1" x14ac:dyDescent="0.3">
      <c r="A18" s="9" t="s">
        <v>45</v>
      </c>
      <c r="B18" s="4"/>
      <c r="C18" s="7">
        <v>7</v>
      </c>
      <c r="D18" s="3"/>
      <c r="E18" s="13">
        <v>6.4758680555555559E-3</v>
      </c>
      <c r="F18" s="13">
        <f t="shared" si="0"/>
        <v>6.0182986111111106E-3</v>
      </c>
      <c r="G18" s="10">
        <f t="shared" si="1"/>
        <v>41.539979345399161</v>
      </c>
      <c r="H18" s="13">
        <v>6.4260416666666667E-3</v>
      </c>
      <c r="I18" s="13"/>
      <c r="J18" s="13"/>
      <c r="K18" s="13">
        <v>6.0466203703703697E-3</v>
      </c>
      <c r="L18" s="13">
        <v>6.0182986111111106E-3</v>
      </c>
      <c r="M18" s="13"/>
      <c r="N18" s="3"/>
    </row>
    <row r="19" spans="1:14" ht="17.25" customHeight="1" x14ac:dyDescent="0.3">
      <c r="A19" s="9" t="s">
        <v>15</v>
      </c>
      <c r="B19" s="4"/>
      <c r="C19" s="7">
        <v>7</v>
      </c>
      <c r="D19" s="3"/>
      <c r="E19" s="13">
        <v>6.4334490740740741E-3</v>
      </c>
      <c r="F19" s="13">
        <f t="shared" si="0"/>
        <v>6.1078356481481487E-3</v>
      </c>
      <c r="G19" s="10">
        <f t="shared" si="1"/>
        <v>40.931029320639659</v>
      </c>
      <c r="H19" s="13"/>
      <c r="I19" s="13"/>
      <c r="J19" s="14"/>
      <c r="K19" s="13"/>
      <c r="L19" s="13">
        <v>6.1078356481481487E-3</v>
      </c>
      <c r="M19" s="13"/>
      <c r="N19" s="3"/>
    </row>
    <row r="20" spans="1:14" ht="17.25" customHeight="1" x14ac:dyDescent="0.3">
      <c r="A20" s="9" t="s">
        <v>84</v>
      </c>
      <c r="B20" s="4"/>
      <c r="C20" s="7">
        <v>7</v>
      </c>
      <c r="D20" s="3"/>
      <c r="E20" s="13"/>
      <c r="F20" s="13">
        <f t="shared" si="0"/>
        <v>6.7559953703703705E-3</v>
      </c>
      <c r="G20" s="10">
        <f t="shared" si="1"/>
        <v>37.004169821728986</v>
      </c>
      <c r="H20" s="13">
        <v>7.2309837962962961E-3</v>
      </c>
      <c r="I20" s="13">
        <v>6.8935648148148142E-3</v>
      </c>
      <c r="J20" s="13">
        <v>6.7559953703703705E-3</v>
      </c>
      <c r="K20" s="13">
        <v>6.9629166666666667E-3</v>
      </c>
      <c r="L20" s="13"/>
      <c r="M20" s="13"/>
      <c r="N20" s="3"/>
    </row>
    <row r="21" spans="1:14" ht="17.25" customHeight="1" x14ac:dyDescent="0.3">
      <c r="A21" s="9" t="s">
        <v>98</v>
      </c>
      <c r="B21" s="4"/>
      <c r="C21" s="7">
        <v>7</v>
      </c>
      <c r="D21" s="3"/>
      <c r="E21" s="13"/>
      <c r="F21" s="13">
        <f t="shared" si="0"/>
        <v>7.2383796296296293E-3</v>
      </c>
      <c r="G21" s="10">
        <f t="shared" si="1"/>
        <v>34.538116649291005</v>
      </c>
      <c r="H21" s="13"/>
      <c r="I21" s="13"/>
      <c r="J21" s="13"/>
      <c r="K21" s="13">
        <v>7.2383796296296293E-3</v>
      </c>
      <c r="L21" s="13">
        <v>7.2482523148148141E-3</v>
      </c>
      <c r="M21" s="13">
        <v>7.9405902777777773E-3</v>
      </c>
      <c r="N21" s="3"/>
    </row>
    <row r="22" spans="1:14" ht="17.25" customHeight="1" x14ac:dyDescent="0.3">
      <c r="A22" s="9" t="s">
        <v>41</v>
      </c>
      <c r="B22" s="4"/>
      <c r="C22" s="7">
        <v>7</v>
      </c>
      <c r="D22" s="3"/>
      <c r="E22" s="13">
        <v>7.6347106481481483E-3</v>
      </c>
      <c r="F22" s="13">
        <f t="shared" si="0"/>
        <v>7.605451388888889E-3</v>
      </c>
      <c r="G22" s="10">
        <f t="shared" si="1"/>
        <v>32.871158754000461</v>
      </c>
      <c r="H22" s="13"/>
      <c r="I22" s="13"/>
      <c r="J22" s="13"/>
      <c r="K22" s="13"/>
      <c r="L22" s="13">
        <v>7.605451388888889E-3</v>
      </c>
      <c r="M22" s="13"/>
      <c r="N22" s="3"/>
    </row>
    <row r="23" spans="1:14" x14ac:dyDescent="0.25">
      <c r="E23" s="16"/>
    </row>
    <row r="24" spans="1:14" x14ac:dyDescent="0.25">
      <c r="E24" s="16"/>
    </row>
    <row r="25" spans="1:14" x14ac:dyDescent="0.25">
      <c r="E25" s="16"/>
    </row>
    <row r="26" spans="1:14" x14ac:dyDescent="0.25">
      <c r="E26" s="16"/>
    </row>
    <row r="27" spans="1:14" x14ac:dyDescent="0.25">
      <c r="E27" s="16"/>
    </row>
    <row r="28" spans="1:14" x14ac:dyDescent="0.25">
      <c r="E28" s="16"/>
    </row>
    <row r="29" spans="1:14" x14ac:dyDescent="0.25">
      <c r="E29" s="16"/>
    </row>
    <row r="30" spans="1:14" x14ac:dyDescent="0.25">
      <c r="E30" s="16"/>
    </row>
    <row r="31" spans="1:14" x14ac:dyDescent="0.25">
      <c r="E31" s="16"/>
    </row>
    <row r="32" spans="1:14" x14ac:dyDescent="0.25">
      <c r="E32" s="16"/>
    </row>
    <row r="33" spans="5:5" x14ac:dyDescent="0.25">
      <c r="E33" s="16"/>
    </row>
    <row r="34" spans="5:5" x14ac:dyDescent="0.25">
      <c r="E34" s="16"/>
    </row>
    <row r="35" spans="5:5" x14ac:dyDescent="0.25">
      <c r="E35" s="16"/>
    </row>
    <row r="36" spans="5:5" x14ac:dyDescent="0.25">
      <c r="E36" s="16"/>
    </row>
    <row r="37" spans="5:5" x14ac:dyDescent="0.25">
      <c r="E37" s="16"/>
    </row>
    <row r="38" spans="5:5" x14ac:dyDescent="0.25">
      <c r="E38" s="16"/>
    </row>
    <row r="39" spans="5:5" x14ac:dyDescent="0.25">
      <c r="E39" s="16"/>
    </row>
    <row r="40" spans="5:5" x14ac:dyDescent="0.25">
      <c r="E40" s="16"/>
    </row>
    <row r="41" spans="5:5" x14ac:dyDescent="0.25">
      <c r="E41" s="16"/>
    </row>
    <row r="42" spans="5:5" x14ac:dyDescent="0.25">
      <c r="E42" s="16"/>
    </row>
    <row r="43" spans="5:5" x14ac:dyDescent="0.25">
      <c r="E43" s="16"/>
    </row>
    <row r="44" spans="5:5" x14ac:dyDescent="0.25">
      <c r="E44" s="16"/>
    </row>
    <row r="45" spans="5:5" x14ac:dyDescent="0.25">
      <c r="E45" s="16"/>
    </row>
    <row r="46" spans="5:5" x14ac:dyDescent="0.25">
      <c r="E46" s="16"/>
    </row>
    <row r="47" spans="5:5" x14ac:dyDescent="0.25">
      <c r="E47" s="16"/>
    </row>
    <row r="48" spans="5:5" x14ac:dyDescent="0.25">
      <c r="E48" s="16"/>
    </row>
    <row r="49" spans="5:5" x14ac:dyDescent="0.25">
      <c r="E49" s="16"/>
    </row>
    <row r="50" spans="5:5" x14ac:dyDescent="0.25">
      <c r="E50" s="16"/>
    </row>
    <row r="51" spans="5:5" x14ac:dyDescent="0.25">
      <c r="E51" s="16"/>
    </row>
    <row r="52" spans="5:5" x14ac:dyDescent="0.25">
      <c r="E52" s="16"/>
    </row>
    <row r="53" spans="5:5" x14ac:dyDescent="0.25">
      <c r="E53" s="16"/>
    </row>
    <row r="54" spans="5:5" x14ac:dyDescent="0.25">
      <c r="E54" s="16"/>
    </row>
    <row r="55" spans="5:5" x14ac:dyDescent="0.25">
      <c r="E55" s="16"/>
    </row>
    <row r="56" spans="5:5" x14ac:dyDescent="0.25">
      <c r="E56" s="16"/>
    </row>
    <row r="57" spans="5:5" x14ac:dyDescent="0.25">
      <c r="E57" s="16"/>
    </row>
    <row r="58" spans="5:5" x14ac:dyDescent="0.25">
      <c r="E58" s="16"/>
    </row>
    <row r="59" spans="5:5" x14ac:dyDescent="0.25">
      <c r="E59" s="16"/>
    </row>
    <row r="60" spans="5:5" x14ac:dyDescent="0.25">
      <c r="E60" s="16"/>
    </row>
    <row r="61" spans="5:5" x14ac:dyDescent="0.25">
      <c r="E61" s="16"/>
    </row>
    <row r="62" spans="5:5" x14ac:dyDescent="0.25">
      <c r="E62" s="16"/>
    </row>
    <row r="63" spans="5:5" x14ac:dyDescent="0.25">
      <c r="E63" s="16"/>
    </row>
    <row r="64" spans="5:5" x14ac:dyDescent="0.25">
      <c r="E64" s="16"/>
    </row>
    <row r="65" spans="5:5" x14ac:dyDescent="0.25">
      <c r="E65" s="16"/>
    </row>
    <row r="66" spans="5:5" x14ac:dyDescent="0.25">
      <c r="E66" s="16"/>
    </row>
    <row r="67" spans="5:5" x14ac:dyDescent="0.25">
      <c r="E67" s="16"/>
    </row>
    <row r="68" spans="5:5" x14ac:dyDescent="0.25">
      <c r="E68" s="16"/>
    </row>
    <row r="69" spans="5:5" x14ac:dyDescent="0.25">
      <c r="E69" s="16"/>
    </row>
    <row r="70" spans="5:5" x14ac:dyDescent="0.25">
      <c r="E70" s="16"/>
    </row>
    <row r="71" spans="5:5" x14ac:dyDescent="0.25">
      <c r="E71" s="16"/>
    </row>
    <row r="72" spans="5:5" x14ac:dyDescent="0.25">
      <c r="E72" s="16"/>
    </row>
  </sheetData>
  <autoFilter ref="A1:N18" xr:uid="{00000000-0009-0000-0000-000002000000}"/>
  <sortState xmlns:xlrd2="http://schemas.microsoft.com/office/spreadsheetml/2017/richdata2" ref="A4:L22">
    <sortCondition ref="C4:C22"/>
    <sortCondition ref="F4:F22"/>
  </sortState>
  <mergeCells count="3">
    <mergeCell ref="A1:A3"/>
    <mergeCell ref="B1:B3"/>
    <mergeCell ref="C1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7"/>
  <sheetViews>
    <sheetView workbookViewId="0">
      <selection activeCell="A23" sqref="A23"/>
    </sheetView>
  </sheetViews>
  <sheetFormatPr defaultRowHeight="15" x14ac:dyDescent="0.25"/>
  <cols>
    <col min="1" max="1" width="28.28515625" customWidth="1"/>
    <col min="2" max="2" width="2.7109375" customWidth="1"/>
    <col min="3" max="3" width="7.85546875" customWidth="1"/>
    <col min="4" max="4" width="2.7109375" customWidth="1"/>
    <col min="5" max="6" width="13.42578125" customWidth="1"/>
    <col min="7" max="7" width="12.42578125" customWidth="1"/>
    <col min="8" max="11" width="13.42578125" customWidth="1"/>
    <col min="12" max="12" width="4.140625" hidden="1" customWidth="1"/>
    <col min="13" max="13" width="13.42578125" customWidth="1"/>
    <col min="14" max="14" width="2.7109375" customWidth="1"/>
  </cols>
  <sheetData>
    <row r="1" spans="1:14" ht="31.15" customHeight="1" x14ac:dyDescent="0.3">
      <c r="A1" s="24" t="s">
        <v>77</v>
      </c>
      <c r="B1" s="27"/>
      <c r="C1" s="30" t="s">
        <v>0</v>
      </c>
      <c r="D1" s="1"/>
      <c r="E1" s="5" t="s">
        <v>57</v>
      </c>
      <c r="F1" s="5" t="s">
        <v>57</v>
      </c>
      <c r="G1" s="5" t="s">
        <v>2</v>
      </c>
      <c r="H1" s="5"/>
      <c r="I1" s="5"/>
      <c r="J1" s="5"/>
      <c r="K1" s="5"/>
      <c r="L1" s="5"/>
      <c r="M1" s="5"/>
      <c r="N1" s="1"/>
    </row>
    <row r="2" spans="1:14" ht="15.6" customHeight="1" x14ac:dyDescent="0.3">
      <c r="A2" s="25"/>
      <c r="B2" s="28"/>
      <c r="C2" s="31"/>
      <c r="D2" s="2"/>
      <c r="E2" s="6" t="s">
        <v>3</v>
      </c>
      <c r="F2" s="6" t="s">
        <v>56</v>
      </c>
      <c r="G2" s="6" t="s">
        <v>4</v>
      </c>
      <c r="H2" s="6"/>
      <c r="I2" s="6"/>
      <c r="J2" s="6"/>
      <c r="K2" s="6"/>
      <c r="L2" s="6"/>
      <c r="M2" s="6"/>
      <c r="N2" s="2"/>
    </row>
    <row r="3" spans="1:14" ht="15.6" customHeight="1" x14ac:dyDescent="0.3">
      <c r="A3" s="26"/>
      <c r="B3" s="29"/>
      <c r="C3" s="32"/>
      <c r="D3" s="3"/>
      <c r="E3" s="7">
        <v>2018</v>
      </c>
      <c r="F3" s="7">
        <v>2019</v>
      </c>
      <c r="G3" s="6">
        <v>2019</v>
      </c>
      <c r="H3" s="8">
        <v>43564</v>
      </c>
      <c r="I3" s="8">
        <v>43599</v>
      </c>
      <c r="J3" s="8">
        <v>43627</v>
      </c>
      <c r="K3" s="8">
        <v>43655</v>
      </c>
      <c r="L3" s="8">
        <v>43711</v>
      </c>
      <c r="M3" s="8">
        <v>43732</v>
      </c>
      <c r="N3" s="3"/>
    </row>
    <row r="4" spans="1:14" ht="16.5" x14ac:dyDescent="0.3">
      <c r="A4" s="9" t="s">
        <v>5</v>
      </c>
      <c r="B4" s="4"/>
      <c r="C4" s="7" t="s">
        <v>80</v>
      </c>
      <c r="D4" s="3"/>
      <c r="E4" s="13">
        <v>7.8137962962962961E-3</v>
      </c>
      <c r="F4" s="13">
        <f t="shared" ref="F4:F12" si="0">IF(COUNT(H4:M4)&gt;0,SMALL((H4:M4),1),"")</f>
        <v>7.8465624999999994E-3</v>
      </c>
      <c r="G4" s="10">
        <f t="shared" ref="G4:G12" si="1">IF(COUNT(F4)&gt;0,(7.5/(F4*24*60))*60,"")</f>
        <v>39.826357083117621</v>
      </c>
      <c r="H4" s="13"/>
      <c r="I4" s="13">
        <v>7.8465624999999994E-3</v>
      </c>
      <c r="J4" s="13"/>
      <c r="K4" s="13"/>
      <c r="L4" s="13"/>
      <c r="M4" s="13"/>
      <c r="N4" s="3"/>
    </row>
    <row r="5" spans="1:14" ht="16.5" x14ac:dyDescent="0.3">
      <c r="A5" s="9" t="s">
        <v>7</v>
      </c>
      <c r="B5" s="4"/>
      <c r="C5" s="7" t="s">
        <v>29</v>
      </c>
      <c r="D5" s="3"/>
      <c r="E5" s="13">
        <v>7.186319444444444E-3</v>
      </c>
      <c r="F5" s="13">
        <f t="shared" si="0"/>
        <v>7.1306134259259265E-3</v>
      </c>
      <c r="G5" s="10">
        <f t="shared" si="1"/>
        <v>43.825121533554622</v>
      </c>
      <c r="H5" s="13">
        <v>7.1306134259259265E-3</v>
      </c>
      <c r="I5" s="13"/>
      <c r="J5" s="13"/>
      <c r="K5" s="13"/>
      <c r="L5" s="13"/>
      <c r="M5" s="13"/>
      <c r="N5" s="3"/>
    </row>
    <row r="6" spans="1:14" ht="16.5" x14ac:dyDescent="0.3">
      <c r="A6" s="9" t="s">
        <v>42</v>
      </c>
      <c r="B6" s="4"/>
      <c r="C6" s="7" t="s">
        <v>29</v>
      </c>
      <c r="D6" s="3"/>
      <c r="E6" s="13">
        <v>7.4861111111111109E-3</v>
      </c>
      <c r="F6" s="13">
        <f t="shared" si="0"/>
        <v>7.6308449074074074E-3</v>
      </c>
      <c r="G6" s="10">
        <f t="shared" si="1"/>
        <v>40.952214832285513</v>
      </c>
      <c r="H6" s="13">
        <v>7.6308449074074074E-3</v>
      </c>
      <c r="I6" s="13"/>
      <c r="J6" s="13"/>
      <c r="K6" s="13"/>
      <c r="L6" s="13"/>
      <c r="M6" s="13"/>
      <c r="N6" s="3"/>
    </row>
    <row r="7" spans="1:14" ht="16.5" x14ac:dyDescent="0.3">
      <c r="A7" s="9" t="s">
        <v>10</v>
      </c>
      <c r="B7" s="4"/>
      <c r="C7" s="7" t="s">
        <v>28</v>
      </c>
      <c r="D7" s="3"/>
      <c r="E7" s="13">
        <v>7.4691087962962957E-3</v>
      </c>
      <c r="F7" s="13">
        <f t="shared" si="0"/>
        <v>7.3759374999999997E-3</v>
      </c>
      <c r="G7" s="10">
        <f t="shared" si="1"/>
        <v>42.367495657331695</v>
      </c>
      <c r="H7" s="13">
        <v>7.3759374999999997E-3</v>
      </c>
      <c r="I7" s="13"/>
      <c r="J7" s="13"/>
      <c r="K7" s="13"/>
      <c r="L7" s="13"/>
      <c r="M7" s="13"/>
      <c r="N7" s="3"/>
    </row>
    <row r="8" spans="1:14" ht="16.5" x14ac:dyDescent="0.3">
      <c r="A8" s="9" t="s">
        <v>17</v>
      </c>
      <c r="B8" s="4"/>
      <c r="C8" s="7" t="s">
        <v>58</v>
      </c>
      <c r="D8" s="3"/>
      <c r="E8" s="13">
        <v>8.4153124999999992E-3</v>
      </c>
      <c r="F8" s="13" t="str">
        <f t="shared" si="0"/>
        <v/>
      </c>
      <c r="G8" s="10" t="str">
        <f t="shared" si="1"/>
        <v/>
      </c>
      <c r="H8" s="13"/>
      <c r="I8" s="13"/>
      <c r="J8" s="13"/>
      <c r="K8" s="13"/>
      <c r="L8" s="13"/>
      <c r="M8" s="13"/>
      <c r="N8" s="3"/>
    </row>
    <row r="9" spans="1:14" ht="16.5" x14ac:dyDescent="0.3">
      <c r="A9" s="9" t="s">
        <v>6</v>
      </c>
      <c r="B9" s="4"/>
      <c r="C9" s="7" t="s">
        <v>58</v>
      </c>
      <c r="D9" s="3"/>
      <c r="E9" s="13">
        <v>8.2480092592592587E-3</v>
      </c>
      <c r="F9" s="13" t="str">
        <f t="shared" si="0"/>
        <v/>
      </c>
      <c r="G9" s="10" t="str">
        <f t="shared" si="1"/>
        <v/>
      </c>
      <c r="H9" s="13"/>
      <c r="I9" s="13"/>
      <c r="J9" s="13"/>
      <c r="K9" s="13"/>
      <c r="L9" s="13"/>
      <c r="M9" s="13"/>
      <c r="N9" s="3"/>
    </row>
    <row r="10" spans="1:14" ht="16.5" x14ac:dyDescent="0.3">
      <c r="A10" s="9" t="s">
        <v>39</v>
      </c>
      <c r="B10" s="4"/>
      <c r="C10" s="7" t="s">
        <v>30</v>
      </c>
      <c r="D10" s="3"/>
      <c r="E10" s="13">
        <v>7.5566550925925922E-3</v>
      </c>
      <c r="F10" s="13" t="str">
        <f t="shared" si="0"/>
        <v/>
      </c>
      <c r="G10" s="10" t="str">
        <f t="shared" si="1"/>
        <v/>
      </c>
      <c r="H10" s="13"/>
      <c r="I10" s="13"/>
      <c r="J10" s="13"/>
      <c r="K10" s="13"/>
      <c r="L10" s="13"/>
      <c r="M10" s="13"/>
      <c r="N10" s="3"/>
    </row>
    <row r="11" spans="1:14" ht="16.5" x14ac:dyDescent="0.3">
      <c r="A11" s="9" t="s">
        <v>11</v>
      </c>
      <c r="B11" s="4"/>
      <c r="C11" s="7" t="s">
        <v>30</v>
      </c>
      <c r="D11" s="3"/>
      <c r="E11" s="13">
        <v>7.8649189814814814E-3</v>
      </c>
      <c r="F11" s="13" t="str">
        <f t="shared" si="0"/>
        <v/>
      </c>
      <c r="G11" s="10" t="str">
        <f t="shared" si="1"/>
        <v/>
      </c>
      <c r="H11" s="13"/>
      <c r="I11" s="13"/>
      <c r="J11" s="13"/>
      <c r="K11" s="13"/>
      <c r="L11" s="13"/>
      <c r="M11" s="13"/>
      <c r="N11" s="3"/>
    </row>
    <row r="12" spans="1:14" ht="16.5" x14ac:dyDescent="0.3">
      <c r="A12" s="9" t="s">
        <v>8</v>
      </c>
      <c r="B12" s="4"/>
      <c r="C12" s="7" t="s">
        <v>30</v>
      </c>
      <c r="D12" s="3"/>
      <c r="E12" s="13">
        <v>7.9600578703703708E-3</v>
      </c>
      <c r="F12" s="13" t="str">
        <f t="shared" si="0"/>
        <v/>
      </c>
      <c r="G12" s="10" t="str">
        <f t="shared" si="1"/>
        <v/>
      </c>
      <c r="H12" s="13"/>
      <c r="I12" s="13"/>
      <c r="J12" s="13"/>
      <c r="K12" s="13"/>
      <c r="L12" s="13"/>
      <c r="M12" s="13"/>
      <c r="N12" s="3"/>
    </row>
    <row r="13" spans="1:14" x14ac:dyDescent="0.25">
      <c r="E13" s="16"/>
    </row>
    <row r="14" spans="1:14" x14ac:dyDescent="0.25">
      <c r="E14" s="16"/>
    </row>
    <row r="15" spans="1:14" x14ac:dyDescent="0.25">
      <c r="E15" s="16"/>
    </row>
    <row r="16" spans="1:14" x14ac:dyDescent="0.25">
      <c r="E16" s="16"/>
    </row>
    <row r="17" spans="5:5" x14ac:dyDescent="0.25">
      <c r="E17" s="16"/>
    </row>
    <row r="18" spans="5:5" x14ac:dyDescent="0.25">
      <c r="E18" s="16"/>
    </row>
    <row r="19" spans="5:5" x14ac:dyDescent="0.25">
      <c r="E19" s="16"/>
    </row>
    <row r="20" spans="5:5" x14ac:dyDescent="0.25">
      <c r="E20" s="16"/>
    </row>
    <row r="21" spans="5:5" x14ac:dyDescent="0.25">
      <c r="E21" s="16"/>
    </row>
    <row r="22" spans="5:5" x14ac:dyDescent="0.25">
      <c r="E22" s="16"/>
    </row>
    <row r="23" spans="5:5" x14ac:dyDescent="0.25">
      <c r="E23" s="16"/>
    </row>
    <row r="24" spans="5:5" x14ac:dyDescent="0.25">
      <c r="E24" s="16"/>
    </row>
    <row r="25" spans="5:5" x14ac:dyDescent="0.25">
      <c r="E25" s="16"/>
    </row>
    <row r="26" spans="5:5" x14ac:dyDescent="0.25">
      <c r="E26" s="16"/>
    </row>
    <row r="27" spans="5:5" x14ac:dyDescent="0.25">
      <c r="E27" s="16"/>
    </row>
    <row r="28" spans="5:5" x14ac:dyDescent="0.25">
      <c r="E28" s="16"/>
    </row>
    <row r="29" spans="5:5" x14ac:dyDescent="0.25">
      <c r="E29" s="16"/>
    </row>
    <row r="30" spans="5:5" x14ac:dyDescent="0.25">
      <c r="E30" s="16"/>
    </row>
    <row r="31" spans="5:5" x14ac:dyDescent="0.25">
      <c r="E31" s="16"/>
    </row>
    <row r="32" spans="5:5" x14ac:dyDescent="0.25">
      <c r="E32" s="16"/>
    </row>
    <row r="33" spans="5:5" x14ac:dyDescent="0.25">
      <c r="E33" s="16"/>
    </row>
    <row r="34" spans="5:5" x14ac:dyDescent="0.25">
      <c r="E34" s="16"/>
    </row>
    <row r="35" spans="5:5" x14ac:dyDescent="0.25">
      <c r="E35" s="16"/>
    </row>
    <row r="36" spans="5:5" x14ac:dyDescent="0.25">
      <c r="E36" s="16"/>
    </row>
    <row r="37" spans="5:5" x14ac:dyDescent="0.25">
      <c r="E37" s="16"/>
    </row>
    <row r="38" spans="5:5" x14ac:dyDescent="0.25">
      <c r="E38" s="16"/>
    </row>
    <row r="39" spans="5:5" x14ac:dyDescent="0.25">
      <c r="E39" s="16"/>
    </row>
    <row r="40" spans="5:5" x14ac:dyDescent="0.25">
      <c r="E40" s="16"/>
    </row>
    <row r="41" spans="5:5" x14ac:dyDescent="0.25">
      <c r="E41" s="16"/>
    </row>
    <row r="42" spans="5:5" x14ac:dyDescent="0.25">
      <c r="E42" s="16"/>
    </row>
    <row r="43" spans="5:5" x14ac:dyDescent="0.25">
      <c r="E43" s="16"/>
    </row>
    <row r="44" spans="5:5" x14ac:dyDescent="0.25">
      <c r="E44" s="16"/>
    </row>
    <row r="45" spans="5:5" x14ac:dyDescent="0.25">
      <c r="E45" s="16"/>
    </row>
    <row r="46" spans="5:5" x14ac:dyDescent="0.25">
      <c r="E46" s="16"/>
    </row>
    <row r="47" spans="5:5" x14ac:dyDescent="0.25">
      <c r="E47" s="16"/>
    </row>
    <row r="48" spans="5:5" x14ac:dyDescent="0.25">
      <c r="E48" s="16"/>
    </row>
    <row r="49" spans="5:5" x14ac:dyDescent="0.25">
      <c r="E49" s="16"/>
    </row>
    <row r="50" spans="5:5" x14ac:dyDescent="0.25">
      <c r="E50" s="16"/>
    </row>
    <row r="51" spans="5:5" x14ac:dyDescent="0.25">
      <c r="E51" s="16"/>
    </row>
    <row r="52" spans="5:5" x14ac:dyDescent="0.25">
      <c r="E52" s="16"/>
    </row>
    <row r="53" spans="5:5" x14ac:dyDescent="0.25">
      <c r="E53" s="16"/>
    </row>
    <row r="54" spans="5:5" x14ac:dyDescent="0.25">
      <c r="E54" s="16"/>
    </row>
    <row r="55" spans="5:5" x14ac:dyDescent="0.25">
      <c r="E55" s="16"/>
    </row>
    <row r="56" spans="5:5" x14ac:dyDescent="0.25">
      <c r="E56" s="16"/>
    </row>
    <row r="57" spans="5:5" x14ac:dyDescent="0.25">
      <c r="E57" s="16"/>
    </row>
    <row r="58" spans="5:5" x14ac:dyDescent="0.25">
      <c r="E58" s="16"/>
    </row>
    <row r="59" spans="5:5" x14ac:dyDescent="0.25">
      <c r="E59" s="16"/>
    </row>
    <row r="60" spans="5:5" x14ac:dyDescent="0.25">
      <c r="E60" s="16"/>
    </row>
    <row r="61" spans="5:5" x14ac:dyDescent="0.25">
      <c r="E61" s="16"/>
    </row>
    <row r="62" spans="5:5" x14ac:dyDescent="0.25">
      <c r="E62" s="16"/>
    </row>
    <row r="63" spans="5:5" x14ac:dyDescent="0.25">
      <c r="E63" s="16"/>
    </row>
    <row r="64" spans="5:5" x14ac:dyDescent="0.25">
      <c r="E64" s="16"/>
    </row>
    <row r="65" spans="5:5" x14ac:dyDescent="0.25">
      <c r="E65" s="16"/>
    </row>
    <row r="66" spans="5:5" x14ac:dyDescent="0.25">
      <c r="E66" s="16"/>
    </row>
    <row r="67" spans="5:5" x14ac:dyDescent="0.25">
      <c r="E67" s="16"/>
    </row>
  </sheetData>
  <sortState xmlns:xlrd2="http://schemas.microsoft.com/office/spreadsheetml/2017/richdata2" ref="A4:I12">
    <sortCondition ref="C4:C12"/>
    <sortCondition descending="1" ref="G4:G12"/>
  </sortState>
  <mergeCells count="3">
    <mergeCell ref="A1:A3"/>
    <mergeCell ref="B1:B3"/>
    <mergeCell ref="C1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7"/>
  <sheetViews>
    <sheetView workbookViewId="0">
      <selection activeCell="A22" sqref="A22"/>
    </sheetView>
  </sheetViews>
  <sheetFormatPr defaultRowHeight="15" x14ac:dyDescent="0.25"/>
  <cols>
    <col min="1" max="1" width="28.28515625" customWidth="1"/>
    <col min="2" max="2" width="2.7109375" customWidth="1"/>
    <col min="3" max="3" width="7.85546875" customWidth="1"/>
    <col min="4" max="4" width="2.7109375" customWidth="1"/>
    <col min="5" max="6" width="13.42578125" customWidth="1"/>
    <col min="7" max="7" width="12.42578125" customWidth="1"/>
    <col min="8" max="11" width="13.42578125" customWidth="1"/>
    <col min="12" max="12" width="3.85546875" hidden="1" customWidth="1"/>
    <col min="13" max="13" width="13.42578125" customWidth="1"/>
    <col min="14" max="14" width="2.7109375" customWidth="1"/>
  </cols>
  <sheetData>
    <row r="1" spans="1:14" ht="31.35" customHeight="1" x14ac:dyDescent="0.3">
      <c r="A1" s="24" t="s">
        <v>78</v>
      </c>
      <c r="B1" s="27"/>
      <c r="C1" s="30" t="s">
        <v>0</v>
      </c>
      <c r="D1" s="1"/>
      <c r="E1" s="5" t="s">
        <v>57</v>
      </c>
      <c r="F1" s="5" t="s">
        <v>1</v>
      </c>
      <c r="G1" s="5" t="s">
        <v>2</v>
      </c>
      <c r="H1" s="5"/>
      <c r="I1" s="5"/>
      <c r="J1" s="5"/>
      <c r="K1" s="5"/>
      <c r="L1" s="5"/>
      <c r="M1" s="5"/>
      <c r="N1" s="1"/>
    </row>
    <row r="2" spans="1:14" ht="15.6" customHeight="1" x14ac:dyDescent="0.3">
      <c r="A2" s="25"/>
      <c r="B2" s="28"/>
      <c r="C2" s="31"/>
      <c r="D2" s="2"/>
      <c r="E2" s="6" t="s">
        <v>3</v>
      </c>
      <c r="F2" s="6" t="s">
        <v>56</v>
      </c>
      <c r="G2" s="6" t="s">
        <v>4</v>
      </c>
      <c r="H2" s="6"/>
      <c r="I2" s="6"/>
      <c r="J2" s="6"/>
      <c r="K2" s="6"/>
      <c r="L2" s="6"/>
      <c r="M2" s="6"/>
      <c r="N2" s="2"/>
    </row>
    <row r="3" spans="1:14" ht="15.6" customHeight="1" x14ac:dyDescent="0.3">
      <c r="A3" s="26"/>
      <c r="B3" s="29"/>
      <c r="C3" s="32"/>
      <c r="D3" s="3"/>
      <c r="E3" s="7">
        <v>2018</v>
      </c>
      <c r="F3" s="7">
        <v>2019</v>
      </c>
      <c r="G3" s="6">
        <v>2019</v>
      </c>
      <c r="H3" s="8">
        <v>43564</v>
      </c>
      <c r="I3" s="8">
        <v>43599</v>
      </c>
      <c r="J3" s="8">
        <v>43627</v>
      </c>
      <c r="K3" s="8">
        <v>43655</v>
      </c>
      <c r="L3" s="8">
        <v>43711</v>
      </c>
      <c r="M3" s="8">
        <v>43732</v>
      </c>
      <c r="N3" s="3"/>
    </row>
    <row r="4" spans="1:14" ht="15.6" customHeight="1" x14ac:dyDescent="0.3">
      <c r="A4" s="9" t="s">
        <v>5</v>
      </c>
      <c r="B4" s="4"/>
      <c r="C4" s="7" t="s">
        <v>80</v>
      </c>
      <c r="D4" s="3"/>
      <c r="E4" s="13">
        <v>1.5977060185185184E-2</v>
      </c>
      <c r="F4" s="13">
        <f t="shared" ref="F4:F13" si="0">IF(COUNT(H4:M4)&gt;0,SMALL((H4:M4),1),"")</f>
        <v>1.6040671296296296E-2</v>
      </c>
      <c r="G4" s="10">
        <f t="shared" ref="G4:G13" si="1">IF(COUNT(F4)&gt;0,(15/(F4*24*60))*60,"")</f>
        <v>38.963456606975619</v>
      </c>
      <c r="H4" s="13">
        <v>1.6040671296296296E-2</v>
      </c>
      <c r="I4" s="14"/>
      <c r="J4" s="13"/>
      <c r="K4" s="13"/>
      <c r="L4" s="13"/>
      <c r="M4" s="13"/>
      <c r="N4" s="3"/>
    </row>
    <row r="5" spans="1:14" ht="15.6" customHeight="1" x14ac:dyDescent="0.3">
      <c r="A5" s="9" t="s">
        <v>7</v>
      </c>
      <c r="B5" s="4"/>
      <c r="C5" s="7" t="s">
        <v>29</v>
      </c>
      <c r="D5" s="3"/>
      <c r="E5" s="13">
        <v>1.4682685185185186E-2</v>
      </c>
      <c r="F5" s="13">
        <f t="shared" si="0"/>
        <v>1.4236331018518518E-2</v>
      </c>
      <c r="G5" s="10">
        <f t="shared" si="1"/>
        <v>43.901760867108557</v>
      </c>
      <c r="H5" s="13"/>
      <c r="I5" s="13">
        <v>1.4236331018518518E-2</v>
      </c>
      <c r="J5" s="13"/>
      <c r="K5" s="13"/>
      <c r="L5" s="13"/>
      <c r="M5" s="13"/>
      <c r="N5" s="3"/>
    </row>
    <row r="6" spans="1:14" ht="15.6" customHeight="1" x14ac:dyDescent="0.3">
      <c r="A6" s="9" t="s">
        <v>42</v>
      </c>
      <c r="B6" s="4"/>
      <c r="C6" s="7" t="s">
        <v>29</v>
      </c>
      <c r="D6" s="3"/>
      <c r="E6" s="13"/>
      <c r="F6" s="13" t="str">
        <f t="shared" si="0"/>
        <v/>
      </c>
      <c r="G6" s="10" t="str">
        <f t="shared" si="1"/>
        <v/>
      </c>
      <c r="H6" s="13"/>
      <c r="I6" s="14"/>
      <c r="J6" s="13"/>
      <c r="K6" s="13"/>
      <c r="L6" s="13"/>
      <c r="M6" s="13"/>
      <c r="N6" s="3"/>
    </row>
    <row r="7" spans="1:14" ht="15.6" customHeight="1" x14ac:dyDescent="0.3">
      <c r="A7" s="9" t="s">
        <v>10</v>
      </c>
      <c r="B7" s="4"/>
      <c r="C7" s="7" t="s">
        <v>28</v>
      </c>
      <c r="D7" s="3"/>
      <c r="E7" s="13">
        <v>1.5169675925925927E-2</v>
      </c>
      <c r="F7" s="13">
        <f t="shared" si="0"/>
        <v>1.5225578703703703E-2</v>
      </c>
      <c r="G7" s="10">
        <f t="shared" si="1"/>
        <v>41.049342830428209</v>
      </c>
      <c r="H7" s="13"/>
      <c r="I7" s="13">
        <v>1.5225578703703703E-2</v>
      </c>
      <c r="J7" s="13"/>
      <c r="K7" s="13"/>
      <c r="L7" s="13"/>
      <c r="M7" s="13"/>
      <c r="N7" s="3"/>
    </row>
    <row r="8" spans="1:14" ht="15.6" customHeight="1" x14ac:dyDescent="0.3">
      <c r="A8" s="9" t="s">
        <v>43</v>
      </c>
      <c r="B8" s="4"/>
      <c r="C8" s="7" t="s">
        <v>32</v>
      </c>
      <c r="D8" s="3"/>
      <c r="E8" s="13">
        <v>1.7027164351851851E-2</v>
      </c>
      <c r="F8" s="13" t="str">
        <f t="shared" si="0"/>
        <v/>
      </c>
      <c r="G8" s="10" t="str">
        <f t="shared" si="1"/>
        <v/>
      </c>
      <c r="H8" s="13"/>
      <c r="I8" s="14"/>
      <c r="J8" s="13"/>
      <c r="K8" s="13"/>
      <c r="L8" s="13"/>
      <c r="M8" s="13"/>
      <c r="N8" s="3"/>
    </row>
    <row r="9" spans="1:14" ht="15.6" customHeight="1" x14ac:dyDescent="0.3">
      <c r="A9" s="9" t="s">
        <v>17</v>
      </c>
      <c r="B9" s="4"/>
      <c r="C9" s="7" t="s">
        <v>58</v>
      </c>
      <c r="D9" s="3"/>
      <c r="E9" s="13">
        <v>1.7475833333333333E-2</v>
      </c>
      <c r="F9" s="13" t="str">
        <f t="shared" si="0"/>
        <v/>
      </c>
      <c r="G9" s="10" t="str">
        <f t="shared" si="1"/>
        <v/>
      </c>
      <c r="H9" s="13"/>
      <c r="I9" s="14"/>
      <c r="J9" s="13"/>
      <c r="K9" s="13"/>
      <c r="L9" s="13"/>
      <c r="M9" s="13"/>
      <c r="N9" s="3"/>
    </row>
    <row r="10" spans="1:14" ht="15.6" customHeight="1" x14ac:dyDescent="0.3">
      <c r="A10" s="9" t="s">
        <v>8</v>
      </c>
      <c r="B10" s="4"/>
      <c r="C10" s="7" t="s">
        <v>30</v>
      </c>
      <c r="D10" s="3"/>
      <c r="E10" s="13"/>
      <c r="F10" s="13" t="str">
        <f t="shared" si="0"/>
        <v/>
      </c>
      <c r="G10" s="10" t="str">
        <f t="shared" si="1"/>
        <v/>
      </c>
      <c r="H10" s="13"/>
      <c r="I10" s="14"/>
      <c r="J10" s="13"/>
      <c r="K10" s="13"/>
      <c r="L10" s="13"/>
      <c r="M10" s="13"/>
      <c r="N10" s="3"/>
    </row>
    <row r="11" spans="1:14" ht="15.6" customHeight="1" x14ac:dyDescent="0.3">
      <c r="A11" s="9" t="s">
        <v>11</v>
      </c>
      <c r="B11" s="4"/>
      <c r="C11" s="7" t="s">
        <v>30</v>
      </c>
      <c r="D11" s="3"/>
      <c r="E11" s="13"/>
      <c r="F11" s="13" t="str">
        <f t="shared" si="0"/>
        <v/>
      </c>
      <c r="G11" s="10" t="str">
        <f t="shared" si="1"/>
        <v/>
      </c>
      <c r="H11" s="13"/>
      <c r="I11" s="14"/>
      <c r="J11" s="13"/>
      <c r="K11" s="13"/>
      <c r="L11" s="13"/>
      <c r="M11" s="13"/>
      <c r="N11" s="3"/>
    </row>
    <row r="12" spans="1:14" ht="15.6" customHeight="1" x14ac:dyDescent="0.3">
      <c r="A12" s="9" t="s">
        <v>39</v>
      </c>
      <c r="B12" s="4"/>
      <c r="C12" s="7" t="s">
        <v>30</v>
      </c>
      <c r="D12" s="3"/>
      <c r="E12" s="13"/>
      <c r="F12" s="13" t="str">
        <f t="shared" si="0"/>
        <v/>
      </c>
      <c r="G12" s="10" t="str">
        <f t="shared" si="1"/>
        <v/>
      </c>
      <c r="H12" s="13"/>
      <c r="I12" s="14"/>
      <c r="J12" s="13"/>
      <c r="K12" s="13"/>
      <c r="L12" s="13"/>
      <c r="M12" s="13"/>
      <c r="N12" s="3"/>
    </row>
    <row r="13" spans="1:14" ht="15.6" customHeight="1" x14ac:dyDescent="0.3">
      <c r="A13" s="9" t="s">
        <v>69</v>
      </c>
      <c r="B13" s="4"/>
      <c r="C13" s="7" t="s">
        <v>63</v>
      </c>
      <c r="D13" s="3"/>
      <c r="E13" s="13">
        <v>1.5257523148148149E-2</v>
      </c>
      <c r="F13" s="13" t="str">
        <f t="shared" si="0"/>
        <v/>
      </c>
      <c r="G13" s="10" t="str">
        <f t="shared" si="1"/>
        <v/>
      </c>
      <c r="H13" s="13"/>
      <c r="I13" s="14"/>
      <c r="J13" s="13"/>
      <c r="K13" s="13"/>
      <c r="L13" s="13"/>
      <c r="M13" s="13"/>
      <c r="N13" s="3"/>
    </row>
    <row r="14" spans="1:14" x14ac:dyDescent="0.25">
      <c r="E14" s="16"/>
    </row>
    <row r="15" spans="1:14" x14ac:dyDescent="0.25">
      <c r="E15" s="16"/>
    </row>
    <row r="16" spans="1:14" x14ac:dyDescent="0.25">
      <c r="E16" s="16"/>
    </row>
    <row r="17" spans="5:5" x14ac:dyDescent="0.25">
      <c r="E17" s="16"/>
    </row>
    <row r="18" spans="5:5" x14ac:dyDescent="0.25">
      <c r="E18" s="16"/>
    </row>
    <row r="19" spans="5:5" x14ac:dyDescent="0.25">
      <c r="E19" s="16"/>
    </row>
    <row r="20" spans="5:5" x14ac:dyDescent="0.25">
      <c r="E20" s="16"/>
    </row>
    <row r="21" spans="5:5" x14ac:dyDescent="0.25">
      <c r="E21" s="16"/>
    </row>
    <row r="22" spans="5:5" x14ac:dyDescent="0.25">
      <c r="E22" s="16"/>
    </row>
    <row r="23" spans="5:5" x14ac:dyDescent="0.25">
      <c r="E23" s="16"/>
    </row>
    <row r="24" spans="5:5" x14ac:dyDescent="0.25">
      <c r="E24" s="16"/>
    </row>
    <row r="25" spans="5:5" x14ac:dyDescent="0.25">
      <c r="E25" s="16"/>
    </row>
    <row r="26" spans="5:5" x14ac:dyDescent="0.25">
      <c r="E26" s="16"/>
    </row>
    <row r="27" spans="5:5" x14ac:dyDescent="0.25">
      <c r="E27" s="16"/>
    </row>
    <row r="28" spans="5:5" x14ac:dyDescent="0.25">
      <c r="E28" s="16"/>
    </row>
    <row r="29" spans="5:5" x14ac:dyDescent="0.25">
      <c r="E29" s="16"/>
    </row>
    <row r="30" spans="5:5" x14ac:dyDescent="0.25">
      <c r="E30" s="16"/>
    </row>
    <row r="31" spans="5:5" x14ac:dyDescent="0.25">
      <c r="E31" s="16"/>
    </row>
    <row r="32" spans="5:5" x14ac:dyDescent="0.25">
      <c r="E32" s="16"/>
    </row>
    <row r="33" spans="5:5" x14ac:dyDescent="0.25">
      <c r="E33" s="16"/>
    </row>
    <row r="34" spans="5:5" x14ac:dyDescent="0.25">
      <c r="E34" s="16"/>
    </row>
    <row r="35" spans="5:5" x14ac:dyDescent="0.25">
      <c r="E35" s="16"/>
    </row>
    <row r="36" spans="5:5" x14ac:dyDescent="0.25">
      <c r="E36" s="16"/>
    </row>
    <row r="37" spans="5:5" x14ac:dyDescent="0.25">
      <c r="E37" s="16"/>
    </row>
    <row r="38" spans="5:5" x14ac:dyDescent="0.25">
      <c r="E38" s="16"/>
    </row>
    <row r="39" spans="5:5" x14ac:dyDescent="0.25">
      <c r="E39" s="16"/>
    </row>
    <row r="40" spans="5:5" x14ac:dyDescent="0.25">
      <c r="E40" s="16"/>
    </row>
    <row r="41" spans="5:5" x14ac:dyDescent="0.25">
      <c r="E41" s="16"/>
    </row>
    <row r="42" spans="5:5" x14ac:dyDescent="0.25">
      <c r="E42" s="16"/>
    </row>
    <row r="43" spans="5:5" x14ac:dyDescent="0.25">
      <c r="E43" s="16"/>
    </row>
    <row r="44" spans="5:5" x14ac:dyDescent="0.25">
      <c r="E44" s="16"/>
    </row>
    <row r="45" spans="5:5" x14ac:dyDescent="0.25">
      <c r="E45" s="16"/>
    </row>
    <row r="46" spans="5:5" x14ac:dyDescent="0.25">
      <c r="E46" s="16"/>
    </row>
    <row r="47" spans="5:5" x14ac:dyDescent="0.25">
      <c r="E47" s="16"/>
    </row>
    <row r="48" spans="5:5" x14ac:dyDescent="0.25">
      <c r="E48" s="16"/>
    </row>
    <row r="49" spans="5:5" x14ac:dyDescent="0.25">
      <c r="E49" s="16"/>
    </row>
    <row r="50" spans="5:5" x14ac:dyDescent="0.25">
      <c r="E50" s="16"/>
    </row>
    <row r="51" spans="5:5" x14ac:dyDescent="0.25">
      <c r="E51" s="16"/>
    </row>
    <row r="52" spans="5:5" x14ac:dyDescent="0.25">
      <c r="E52" s="16"/>
    </row>
    <row r="53" spans="5:5" x14ac:dyDescent="0.25">
      <c r="E53" s="16"/>
    </row>
    <row r="54" spans="5:5" x14ac:dyDescent="0.25">
      <c r="E54" s="16"/>
    </row>
    <row r="55" spans="5:5" x14ac:dyDescent="0.25">
      <c r="E55" s="16"/>
    </row>
    <row r="56" spans="5:5" x14ac:dyDescent="0.25">
      <c r="E56" s="16"/>
    </row>
    <row r="57" spans="5:5" x14ac:dyDescent="0.25">
      <c r="E57" s="16"/>
    </row>
    <row r="58" spans="5:5" x14ac:dyDescent="0.25">
      <c r="E58" s="16"/>
    </row>
    <row r="59" spans="5:5" x14ac:dyDescent="0.25">
      <c r="E59" s="16"/>
    </row>
    <row r="60" spans="5:5" x14ac:dyDescent="0.25">
      <c r="E60" s="16"/>
    </row>
    <row r="61" spans="5:5" x14ac:dyDescent="0.25">
      <c r="E61" s="16"/>
    </row>
    <row r="62" spans="5:5" x14ac:dyDescent="0.25">
      <c r="E62" s="16"/>
    </row>
    <row r="63" spans="5:5" x14ac:dyDescent="0.25">
      <c r="E63" s="16"/>
    </row>
    <row r="64" spans="5:5" x14ac:dyDescent="0.25">
      <c r="E64" s="16"/>
    </row>
    <row r="65" spans="5:5" x14ac:dyDescent="0.25">
      <c r="E65" s="16"/>
    </row>
    <row r="66" spans="5:5" x14ac:dyDescent="0.25">
      <c r="E66" s="16"/>
    </row>
    <row r="67" spans="5:5" x14ac:dyDescent="0.25">
      <c r="E67" s="16"/>
    </row>
  </sheetData>
  <sortState xmlns:xlrd2="http://schemas.microsoft.com/office/spreadsheetml/2017/richdata2" ref="A4:H13">
    <sortCondition ref="C4:C13"/>
    <sortCondition descending="1" ref="G4:G13"/>
  </sortState>
  <mergeCells count="3">
    <mergeCell ref="A1:A3"/>
    <mergeCell ref="B1:B3"/>
    <mergeCell ref="C1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1 ronde</vt:lpstr>
      <vt:lpstr>2 ronden</vt:lpstr>
      <vt:lpstr>4 ronden</vt:lpstr>
      <vt:lpstr>5 ronden</vt:lpstr>
      <vt:lpstr>10 ronden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AvantiTijdritten2017</dc:title>
  <dc:creator>Rob Lagendijk; René van Leeuwen</dc:creator>
  <cp:lastModifiedBy>Rob Lagendijk</cp:lastModifiedBy>
  <dcterms:created xsi:type="dcterms:W3CDTF">2014-03-30T19:34:06Z</dcterms:created>
  <dcterms:modified xsi:type="dcterms:W3CDTF">2019-09-25T20:55:05Z</dcterms:modified>
</cp:coreProperties>
</file>